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基本支出预算表04!$A$7:$Y$232</definedName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<sst xmlns="http://schemas.openxmlformats.org/spreadsheetml/2006/main" count="2216" uniqueCount="436">
  <si>
    <t>附件2-3</t>
  </si>
  <si>
    <t>预算01-1表</t>
  </si>
  <si>
    <t>部门财务收支预算总表</t>
  </si>
  <si>
    <t>单位名称：大姚县湾碧傣族傈僳族乡人民政府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</si>
  <si>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</si>
  <si>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</si>
  <si>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</si>
  <si>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</si>
  <si>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</si>
  <si>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</si>
  <si>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</si>
  <si>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</si>
  <si>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</si>
  <si>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</si>
  <si>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</si>
  <si>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</si>
  <si>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</si>
  <si>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</si>
  <si>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</si>
  <si>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</si>
  <si>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</si>
  <si>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</si>
  <si>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</si>
  <si>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</si>
  <si>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</si>
  <si>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</si>
  <si>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</si>
  <si>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</si>
  <si>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</si>
  <si>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</si>
  <si>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</si>
  <si>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</si>
  <si>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</si>
  <si>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</si>
  <si>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</si>
  <si>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</si>
  <si>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</si>
  <si>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</si>
  <si>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</si>
  <si>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</si>
  <si>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</si>
  <si>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</si>
  <si>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</si>
  <si>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</si>
  <si>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</si>
  <si>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</si>
  <si>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</si>
  <si>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</si>
  <si>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</si>
  <si>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</si>
  <si>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</si>
  <si>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</si>
  <si>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</si>
  <si>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</si>
  <si>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</si>
  <si>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</si>
  <si>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</si>
  <si>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</si>
  <si>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</si>
  <si>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</si>
  <si>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</si>
  <si>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</si>
  <si>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</si>
  <si>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</si>
  <si>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</si>
  <si>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</si>
  <si>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</si>
  <si>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</si>
  <si>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</si>
  <si>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</si>
  <si>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湾碧乡</t>
  </si>
  <si>
    <t/>
  </si>
  <si>
    <t>580004</t>
  </si>
  <si>
    <t xml:space="preserve">    湾碧乡党政综合办公室</t>
  </si>
  <si>
    <t>580004002</t>
  </si>
  <si>
    <t xml:space="preserve">      湾碧乡党委 </t>
  </si>
  <si>
    <t>580004004</t>
  </si>
  <si>
    <t xml:space="preserve">      湾碧乡人大 </t>
  </si>
  <si>
    <t>580004005</t>
  </si>
  <si>
    <t xml:space="preserve">      湾碧乡政府 </t>
  </si>
  <si>
    <t>580004008</t>
  </si>
  <si>
    <t xml:space="preserve">      湾碧乡村委会 </t>
  </si>
  <si>
    <t>580005</t>
  </si>
  <si>
    <t xml:space="preserve">    湾碧乡社会事务办公室</t>
  </si>
  <si>
    <t>580005004</t>
  </si>
  <si>
    <t xml:space="preserve">      湾碧乡民政、残联 </t>
  </si>
  <si>
    <t>580005005</t>
  </si>
  <si>
    <t xml:space="preserve">      湾碧乡计划生育 </t>
  </si>
  <si>
    <t>580008</t>
  </si>
  <si>
    <t xml:space="preserve">    湾碧乡文化服务中心</t>
  </si>
  <si>
    <t>580008002</t>
  </si>
  <si>
    <t xml:space="preserve">      湾碧乡文化 </t>
  </si>
  <si>
    <t>580008004</t>
  </si>
  <si>
    <t xml:space="preserve">      湾碧乡广播 </t>
  </si>
  <si>
    <t>580009</t>
  </si>
  <si>
    <t xml:space="preserve">    湾碧乡合作医疗管理办</t>
  </si>
  <si>
    <t>580011</t>
  </si>
  <si>
    <t xml:space="preserve">    湾碧乡农技推广中心 </t>
  </si>
  <si>
    <t>580012</t>
  </si>
  <si>
    <t xml:space="preserve">    湾碧乡畜牧兽医站 </t>
  </si>
  <si>
    <t>580013</t>
  </si>
  <si>
    <t xml:space="preserve">    湾碧乡水管站 </t>
  </si>
  <si>
    <t>580014</t>
  </si>
  <si>
    <t xml:space="preserve">    湾碧乡林业站 </t>
  </si>
  <si>
    <t>580015</t>
  </si>
  <si>
    <t xml:space="preserve">    湾碧乡财政所 </t>
  </si>
  <si>
    <t>580016</t>
  </si>
  <si>
    <t xml:space="preserve">    湾碧乡城镇规划所 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</si>
  <si>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</si>
  <si>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</si>
  <si>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</si>
  <si>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</si>
  <si>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</si>
  <si>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</si>
  <si>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</si>
  <si>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</si>
  <si>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</si>
  <si>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</si>
  <si>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</si>
  <si>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</si>
  <si>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</si>
  <si>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一般公共服务支出</t>
  </si>
  <si>
    <t>人大事务</t>
  </si>
  <si>
    <t>行政运行</t>
  </si>
  <si>
    <t>代表工作</t>
  </si>
  <si>
    <t>政府办公厅（室）及相关机构事务</t>
  </si>
  <si>
    <t>财政事务</t>
  </si>
  <si>
    <t>党委办公厅（室）及相关机构事务</t>
  </si>
  <si>
    <t>文化体育与传媒支出</t>
  </si>
  <si>
    <t>文化和旅游</t>
  </si>
  <si>
    <t>群众文化</t>
  </si>
  <si>
    <t>广播电视事务</t>
  </si>
  <si>
    <t>社会保障和就业支出</t>
  </si>
  <si>
    <t>民政管理事务</t>
  </si>
  <si>
    <t>行政事业单位离退休</t>
  </si>
  <si>
    <t>归口管理的行政单位离退休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</si>
  <si>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</si>
  <si>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</si>
  <si>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</si>
  <si>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</si>
  <si>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</si>
  <si>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医疗卫生与计划生育支出</t>
  </si>
  <si>
    <t>公共卫生</t>
  </si>
  <si>
    <t>其他公共卫生支出</t>
  </si>
  <si>
    <t>计划生育事务</t>
  </si>
  <si>
    <t>计划生育机构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</si>
  <si>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</si>
  <si>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</si>
  <si>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</si>
  <si>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</si>
  <si>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</si>
  <si>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</si>
  <si>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城乡社区管理事务</t>
  </si>
  <si>
    <t>农林水支出</t>
  </si>
  <si>
    <t>农业</t>
  </si>
  <si>
    <t>事业运行</t>
  </si>
  <si>
    <t>林业</t>
  </si>
  <si>
    <t>林业事业机构</t>
  </si>
  <si>
    <t>水利</t>
  </si>
  <si>
    <t>水利工程运行与维护</t>
  </si>
  <si>
    <t>农村综合改革</t>
  </si>
  <si>
    <t>对村民委员会和村党支部的补助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</si>
  <si>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</si>
  <si>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</si>
  <si>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</si>
  <si>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</si>
  <si>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</si>
  <si>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</si>
  <si>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</si>
  <si>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</si>
  <si>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</si>
  <si>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</si>
  <si>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</si>
  <si>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</si>
  <si>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</si>
  <si>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</si>
  <si>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</si>
  <si>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</si>
  <si>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</si>
  <si>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</si>
  <si>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</si>
  <si>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</si>
  <si>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</si>
  <si>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</si>
  <si>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</si>
  <si>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</si>
  <si>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</si>
  <si>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</si>
  <si>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</si>
  <si>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</si>
  <si>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</si>
  <si>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</si>
  <si>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</si>
  <si>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</si>
  <si>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</si>
  <si>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</si>
  <si>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</si>
  <si>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</si>
  <si>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</si>
  <si>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</si>
  <si>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</si>
  <si>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</si>
  <si>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</si>
  <si>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</si>
  <si>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</si>
  <si>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</si>
  <si>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</si>
  <si>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2010108</t>
  </si>
  <si>
    <t>2010601</t>
  </si>
  <si>
    <t>2070109</t>
  </si>
  <si>
    <t>2070808</t>
  </si>
  <si>
    <t>2080201</t>
  </si>
  <si>
    <t>2100499</t>
  </si>
  <si>
    <t>2130705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</si>
  <si>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</si>
  <si>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</si>
  <si>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</si>
  <si>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</si>
  <si>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</si>
  <si>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</si>
  <si>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</si>
  <si>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</si>
  <si>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</si>
  <si>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大姚县湾碧乡人民政府2023年一般公共预算财政拨款“三公”经费预算合计127078.00元，比上年增加0.00元，增长0%，具体情况如下：</t>
  </si>
  <si>
    <t>（一）因公出国（境）费</t>
  </si>
  <si>
    <t>大姚县湾碧乡人民政府2023年因公出国（境）费预算为0.00元，比上年增加0.00元，增长0%，共计安排因公出国（境）团组0个，因公出国（境）0人次。</t>
  </si>
  <si>
    <t>（二）公务接待费</t>
  </si>
  <si>
    <r>
      <rPr>
        <sz val="11"/>
        <rFont val="宋体"/>
        <charset val="134"/>
      </rPr>
      <t>大姚县湾碧乡人民政府2023年公务接待费预算为47078.00元，与上年相比无变化，国内公务接待批次为</t>
    </r>
    <r>
      <rPr>
        <sz val="11"/>
        <color theme="1"/>
        <rFont val="宋体"/>
        <charset val="134"/>
      </rPr>
      <t>121次，共计接待872人</t>
    </r>
    <r>
      <rPr>
        <sz val="11"/>
        <rFont val="宋体"/>
        <charset val="134"/>
      </rPr>
      <t>次。</t>
    </r>
  </si>
  <si>
    <t>（三）公务用车购置及运行维护费</t>
  </si>
  <si>
    <t>大姚县湾碧乡人民政府2023年公务用车购置及运行维护费为80000.00元，较上年增加0.00元，增长0%。其中：公务用车购置费0.00元，与上年相比无变化；公务用车运行维护费80000.00元，比上年增加0.00元，增长0%。共计购置公务用车0辆，年末公务用车保有量为4辆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</si>
  <si>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</si>
  <si>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</si>
  <si>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</si>
  <si>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</si>
  <si>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</si>
  <si>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</si>
  <si>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</si>
  <si>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</si>
  <si>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</si>
  <si>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</si>
  <si>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</si>
  <si>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</si>
  <si>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</si>
  <si>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</si>
  <si>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</si>
  <si>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</si>
  <si>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</si>
  <si>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</si>
  <si>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</si>
  <si>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</si>
  <si>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湾碧乡党委</t>
  </si>
  <si>
    <t>2017年新增绩效奖励（行政）</t>
  </si>
  <si>
    <t>2013101</t>
  </si>
  <si>
    <t>30103</t>
  </si>
  <si>
    <t>奖金</t>
  </si>
  <si>
    <t>工伤保险</t>
  </si>
  <si>
    <t>2101199</t>
  </si>
  <si>
    <t>30112</t>
  </si>
  <si>
    <t>其他社会保障缴费</t>
  </si>
  <si>
    <t>行政部门公用经费</t>
  </si>
  <si>
    <t>30201</t>
  </si>
  <si>
    <t>办公费</t>
  </si>
  <si>
    <t>30206</t>
  </si>
  <si>
    <t>电费</t>
  </si>
  <si>
    <t>30216</t>
  </si>
  <si>
    <t>培训费</t>
  </si>
  <si>
    <t>年终考核奖（行政）</t>
  </si>
  <si>
    <t>机关事业单位基本养老保险缴费</t>
  </si>
  <si>
    <t>2080505</t>
  </si>
  <si>
    <t>30108</t>
  </si>
  <si>
    <t>乡镇党委党建经费</t>
  </si>
  <si>
    <t>30215</t>
  </si>
  <si>
    <t>会议费</t>
  </si>
  <si>
    <t>行政人员基本工资</t>
  </si>
  <si>
    <t>30101</t>
  </si>
  <si>
    <t>基本工资</t>
  </si>
  <si>
    <t>公务交通专项经费</t>
  </si>
  <si>
    <t>30239</t>
  </si>
  <si>
    <t>其他交通费用</t>
  </si>
  <si>
    <t>行政公务交通补贴</t>
  </si>
  <si>
    <t>医疗保险缴费</t>
  </si>
  <si>
    <t>2101101</t>
  </si>
  <si>
    <t>30110</t>
  </si>
  <si>
    <t>职工基本医疗保险缴费</t>
  </si>
  <si>
    <t>2101103</t>
  </si>
  <si>
    <t>30111</t>
  </si>
  <si>
    <t>公务员医疗补助缴费</t>
  </si>
  <si>
    <t>行政人员年终一次性资金</t>
  </si>
  <si>
    <t>行政人员津贴补贴</t>
  </si>
  <si>
    <t>30102</t>
  </si>
  <si>
    <t>津贴补贴</t>
  </si>
  <si>
    <t>湾碧乡人大</t>
  </si>
  <si>
    <t>50102</t>
  </si>
  <si>
    <t>50101</t>
  </si>
  <si>
    <t>2010101</t>
  </si>
  <si>
    <t>50202</t>
  </si>
  <si>
    <t>50201</t>
  </si>
  <si>
    <t>人大代表活动经费</t>
  </si>
  <si>
    <t>50203</t>
  </si>
  <si>
    <t xml:space="preserve">湾碧乡政府 </t>
  </si>
  <si>
    <t>50901</t>
  </si>
  <si>
    <t>遗嘱补助</t>
  </si>
  <si>
    <t>30305</t>
  </si>
  <si>
    <t>生活补助</t>
  </si>
  <si>
    <t>2010301</t>
  </si>
  <si>
    <t>工会经费</t>
  </si>
  <si>
    <t>30228</t>
  </si>
  <si>
    <t>退休公用经费</t>
  </si>
  <si>
    <t>50208</t>
  </si>
  <si>
    <t>车辆使用费</t>
  </si>
  <si>
    <t>30231</t>
  </si>
  <si>
    <t>公务用车运行维护费</t>
  </si>
  <si>
    <t>50206</t>
  </si>
  <si>
    <t>30217</t>
  </si>
  <si>
    <t>职业年金</t>
  </si>
  <si>
    <t>2080506</t>
  </si>
  <si>
    <t>30109</t>
  </si>
  <si>
    <t>职业年金缴费</t>
  </si>
  <si>
    <t>50501</t>
  </si>
  <si>
    <t>退休生活补助</t>
  </si>
  <si>
    <t>50905</t>
  </si>
  <si>
    <t>2080501</t>
  </si>
  <si>
    <t>行政单位离退休</t>
  </si>
  <si>
    <t>30302</t>
  </si>
  <si>
    <t>退休费</t>
  </si>
  <si>
    <t>2080502</t>
  </si>
  <si>
    <t>湾碧乡村委会</t>
  </si>
  <si>
    <t>村委会干部省定岗位补贴资金</t>
  </si>
  <si>
    <t>其他村社区干部待遇补贴资金</t>
  </si>
  <si>
    <t>社区干部省定岗位补贴资金</t>
  </si>
  <si>
    <t>村小组公用经费</t>
  </si>
  <si>
    <t>村委会公用经费</t>
  </si>
  <si>
    <t>村社区党小组长和小组长补助资金</t>
  </si>
  <si>
    <t>社区公用经费</t>
  </si>
  <si>
    <t xml:space="preserve">湾碧乡民政、残联 </t>
  </si>
  <si>
    <t>事业人员基本工资</t>
  </si>
  <si>
    <t>2101102</t>
  </si>
  <si>
    <t>失业保险</t>
  </si>
  <si>
    <t>事业人员津贴补贴</t>
  </si>
  <si>
    <t>事业人员工绩效奖励</t>
  </si>
  <si>
    <t>30107</t>
  </si>
  <si>
    <t>绩效工资</t>
  </si>
  <si>
    <t xml:space="preserve">湾碧乡计划生育 </t>
  </si>
  <si>
    <t>2100716</t>
  </si>
  <si>
    <t xml:space="preserve">湾碧乡文化 </t>
  </si>
  <si>
    <t>50502</t>
  </si>
  <si>
    <t>其他事业单位公用经费</t>
  </si>
  <si>
    <t xml:space="preserve">湾碧乡广播 </t>
  </si>
  <si>
    <t xml:space="preserve">湾碧乡合作医疗管理办 </t>
  </si>
  <si>
    <t xml:space="preserve">湾碧乡农技推广中心 </t>
  </si>
  <si>
    <t>2130104</t>
  </si>
  <si>
    <t xml:space="preserve">湾碧乡畜牧兽医站 </t>
  </si>
  <si>
    <t xml:space="preserve">湾碧乡水管站 </t>
  </si>
  <si>
    <t>2130306</t>
  </si>
  <si>
    <t xml:space="preserve">湾碧乡林业站 </t>
  </si>
  <si>
    <t>2130204</t>
  </si>
  <si>
    <t>事业机构</t>
  </si>
  <si>
    <t xml:space="preserve">湾碧乡财政所 </t>
  </si>
  <si>
    <t xml:space="preserve">湾碧乡城镇规划所 </t>
  </si>
  <si>
    <t>2120101</t>
  </si>
  <si>
    <t>合  计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</si>
  <si>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</si>
  <si>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</si>
  <si>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</si>
  <si>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</si>
  <si>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</si>
  <si>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</si>
  <si>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</si>
  <si>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本单位年初未下达项目支出预算，此表无数据。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</si>
  <si>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</si>
  <si>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</si>
  <si>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</si>
  <si>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</si>
  <si>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</si>
  <si>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</si>
  <si>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</si>
  <si>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</si>
  <si>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</si>
  <si>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</si>
  <si>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</si>
  <si>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</si>
  <si>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本单位无部门项目绩效目标，故此表为空。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</si>
  <si>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</si>
  <si>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</si>
  <si>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</si>
  <si>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</si>
  <si>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</si>
  <si>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本单位年初未下达政府性基金支出预算，此表无数据。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</si>
  <si>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</si>
  <si>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</si>
  <si>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</si>
  <si>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</si>
  <si>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</si>
  <si>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</si>
  <si>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</si>
  <si>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</si>
  <si>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</si>
  <si>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</si>
  <si>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</si>
  <si>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本单位2023年度无政府采购预算，本表无数据。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</si>
  <si>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</si>
  <si>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</si>
  <si>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</si>
  <si>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</si>
  <si>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</si>
  <si>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</si>
  <si>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</si>
  <si>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</si>
  <si>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本单位2023年度无部门政府购买服务预算，本表无数据。</t>
  </si>
  <si>
    <t>对下转移支付预算表</t>
  </si>
  <si>
    <t>单位名称（项目）</t>
  </si>
  <si>
    <t>大姚县</t>
  </si>
  <si>
    <t>本单位年初未下达对下转移支付预算，此表无数据。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</si>
  <si>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</si>
  <si>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</si>
  <si>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</si>
  <si>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</si>
  <si>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</si>
  <si>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</si>
  <si>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</si>
  <si>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</si>
  <si>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</si>
  <si>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</si>
  <si>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</si>
  <si>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本单位年初未下达新增资产配置，此表无数据。</t>
  </si>
  <si>
    <t>预算11表</t>
  </si>
  <si>
    <t>上级补助项目支出预算表</t>
  </si>
  <si>
    <t>上级补助</t>
  </si>
  <si>
    <t>本单位年初未下达上级补助项目支出预算，此表无数据。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</si>
  <si>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</si>
  <si>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</si>
  <si>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</si>
  <si>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</si>
  <si>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</si>
  <si>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</si>
  <si>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本单位年初未下达部门项目中期规划预算，此表无数据。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</si>
</sst>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 "/>
  </numFmts>
  <fonts count="50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16"/>
      <name val="方正仿宋简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8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1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18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21" applyNumberFormat="0" applyAlignment="0" applyProtection="0">
      <alignment vertical="center"/>
    </xf>
    <xf numFmtId="0" fontId="42" fillId="12" borderId="17" applyNumberFormat="0" applyAlignment="0" applyProtection="0">
      <alignment vertical="center"/>
    </xf>
    <xf numFmtId="0" fontId="43" fillId="13" borderId="22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8" fillId="0" borderId="0">
      <alignment vertical="top"/>
      <protection locked="0"/>
    </xf>
  </cellStyleXfs>
  <cellXfs count="30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Alignment="1" applyProtection="1">
      <alignment horizontal="left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49" fontId="7" fillId="0" borderId="0" xfId="49" applyNumberFormat="1" applyFont="1" applyFill="1" applyAlignment="1" applyProtection="1">
      <alignment horizontal="left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vertical="center"/>
      <protection locked="0"/>
    </xf>
    <xf numFmtId="0" fontId="4" fillId="0" borderId="0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1" xfId="49" applyFont="1" applyFill="1" applyBorder="1" applyAlignment="1" applyProtection="1">
      <alignment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vertical="center" wrapText="1"/>
      <protection locked="0"/>
    </xf>
    <xf numFmtId="0" fontId="5" fillId="0" borderId="5" xfId="49" applyFont="1" applyFill="1" applyBorder="1" applyAlignment="1" applyProtection="1">
      <alignment vertical="center"/>
    </xf>
    <xf numFmtId="0" fontId="5" fillId="0" borderId="5" xfId="49" applyFont="1" applyFill="1" applyBorder="1" applyAlignment="1" applyProtection="1">
      <alignment vertical="center"/>
      <protection locked="0"/>
    </xf>
    <xf numFmtId="0" fontId="2" fillId="0" borderId="8" xfId="49" applyFont="1" applyFill="1" applyBorder="1" applyAlignment="1" applyProtection="1">
      <alignment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vertical="center" wrapText="1"/>
    </xf>
    <xf numFmtId="0" fontId="11" fillId="0" borderId="8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horizontal="left" vertical="center" wrapText="1"/>
    </xf>
    <xf numFmtId="177" fontId="0" fillId="0" borderId="8" xfId="0" applyNumberFormat="1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left" vertical="center" wrapText="1" shrinkToFit="1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0" fontId="6" fillId="0" borderId="8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horizontal="left" vertical="center" wrapText="1" shrinkToFit="1"/>
      <protection locked="0"/>
    </xf>
    <xf numFmtId="0" fontId="6" fillId="0" borderId="8" xfId="49" applyFont="1" applyFill="1" applyBorder="1" applyAlignment="1" applyProtection="1">
      <alignment vertical="center" wrapText="1" shrinkToFit="1"/>
    </xf>
    <xf numFmtId="0" fontId="6" fillId="0" borderId="8" xfId="49" applyFont="1" applyFill="1" applyBorder="1" applyAlignment="1" applyProtection="1">
      <alignment vertical="center" wrapText="1"/>
    </xf>
    <xf numFmtId="0" fontId="11" fillId="0" borderId="8" xfId="49" applyFont="1" applyFill="1" applyBorder="1" applyAlignment="1" applyProtection="1">
      <alignment horizontal="left" vertical="center" wrapText="1"/>
    </xf>
    <xf numFmtId="0" fontId="1" fillId="0" borderId="8" xfId="49" applyFont="1" applyFill="1" applyBorder="1" applyAlignment="1" applyProtection="1">
      <alignment vertical="center" wrapText="1"/>
      <protection locked="0"/>
    </xf>
    <xf numFmtId="0" fontId="12" fillId="0" borderId="8" xfId="49" applyFont="1" applyFill="1" applyBorder="1" applyAlignment="1" applyProtection="1">
      <alignment horizontal="left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15" xfId="49" applyFont="1" applyFill="1" applyBorder="1" applyAlignment="1" applyProtection="1">
      <alignment horizontal="right" vertical="center"/>
      <protection locked="0"/>
    </xf>
    <xf numFmtId="0" fontId="6" fillId="0" borderId="15" xfId="49" applyFont="1" applyFill="1" applyBorder="1" applyAlignment="1" applyProtection="1">
      <alignment horizontal="left" vertical="center" wrapText="1" shrinkToFit="1"/>
    </xf>
    <xf numFmtId="0" fontId="6" fillId="0" borderId="12" xfId="49" applyFont="1" applyFill="1" applyBorder="1" applyAlignment="1" applyProtection="1">
      <alignment horizontal="left" vertical="center" wrapText="1" shrinkToFit="1"/>
    </xf>
    <xf numFmtId="0" fontId="6" fillId="0" borderId="12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/>
    <xf numFmtId="0" fontId="6" fillId="0" borderId="7" xfId="49" applyFont="1" applyFill="1" applyBorder="1" applyAlignment="1" applyProtection="1">
      <alignment vertical="center" wrapText="1"/>
    </xf>
    <xf numFmtId="0" fontId="1" fillId="0" borderId="15" xfId="49" applyFont="1" applyFill="1" applyBorder="1" applyAlignment="1" applyProtection="1"/>
    <xf numFmtId="0" fontId="1" fillId="0" borderId="15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177" fontId="12" fillId="0" borderId="8" xfId="49" applyNumberFormat="1" applyFont="1" applyFill="1" applyBorder="1" applyAlignment="1" applyProtection="1">
      <alignment horizontal="right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177" fontId="13" fillId="0" borderId="8" xfId="49" applyNumberFormat="1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4" fillId="0" borderId="16" xfId="49" applyFont="1" applyFill="1" applyBorder="1" applyAlignment="1" applyProtection="1">
      <alignment horizontal="center" vertical="center" wrapText="1"/>
    </xf>
    <xf numFmtId="177" fontId="14" fillId="0" borderId="8" xfId="49" applyNumberFormat="1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top" wrapText="1"/>
    </xf>
    <xf numFmtId="0" fontId="16" fillId="0" borderId="0" xfId="0" applyFont="1" applyAlignment="1">
      <alignment horizontal="left" vertical="top"/>
      <protection locked="0"/>
    </xf>
    <xf numFmtId="0" fontId="1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11" fillId="0" borderId="8" xfId="49" applyNumberFormat="1" applyFont="1" applyFill="1" applyBorder="1" applyAlignment="1" applyProtection="1"/>
    <xf numFmtId="177" fontId="11" fillId="2" borderId="8" xfId="49" applyNumberFormat="1" applyFont="1" applyFill="1" applyBorder="1" applyAlignment="1" applyProtection="1"/>
    <xf numFmtId="0" fontId="11" fillId="0" borderId="8" xfId="49" applyFont="1" applyFill="1" applyBorder="1" applyAlignment="1" applyProtection="1"/>
    <xf numFmtId="49" fontId="1" fillId="0" borderId="8" xfId="49" applyNumberFormat="1" applyFont="1" applyFill="1" applyBorder="1" applyAlignment="1" applyProtection="1"/>
    <xf numFmtId="177" fontId="1" fillId="2" borderId="8" xfId="49" applyNumberFormat="1" applyFont="1" applyFill="1" applyBorder="1" applyAlignment="1" applyProtection="1"/>
    <xf numFmtId="0" fontId="11" fillId="2" borderId="8" xfId="49" applyFont="1" applyFill="1" applyBorder="1" applyAlignment="1" applyProtection="1"/>
    <xf numFmtId="49" fontId="11" fillId="0" borderId="8" xfId="49" applyNumberFormat="1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13" fillId="0" borderId="12" xfId="49" applyNumberFormat="1" applyFont="1" applyFill="1" applyBorder="1" applyAlignment="1" applyProtection="1">
      <alignment horizontal="right" vertical="center"/>
      <protection locked="0"/>
    </xf>
    <xf numFmtId="177" fontId="13" fillId="0" borderId="12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177" fontId="4" fillId="2" borderId="7" xfId="49" applyNumberFormat="1" applyFont="1" applyFill="1" applyBorder="1" applyAlignment="1" applyProtection="1">
      <alignment horizontal="right" vertical="center"/>
      <protection locked="0"/>
    </xf>
    <xf numFmtId="0" fontId="6" fillId="2" borderId="0" xfId="49" applyFont="1" applyFill="1" applyBorder="1" applyAlignment="1" applyProtection="1">
      <alignment vertical="top"/>
      <protection locked="0"/>
    </xf>
    <xf numFmtId="177" fontId="4" fillId="2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right" vertical="center"/>
    </xf>
    <xf numFmtId="177" fontId="19" fillId="0" borderId="7" xfId="49" applyNumberFormat="1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left" vertical="center" wrapText="1"/>
    </xf>
    <xf numFmtId="43" fontId="20" fillId="0" borderId="8" xfId="0" applyNumberFormat="1" applyFont="1" applyFill="1" applyBorder="1" applyAlignment="1" applyProtection="1">
      <alignment horizontal="center" vertical="center"/>
    </xf>
    <xf numFmtId="43" fontId="21" fillId="0" borderId="8" xfId="49" applyNumberFormat="1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left" vertical="center"/>
    </xf>
    <xf numFmtId="0" fontId="22" fillId="0" borderId="8" xfId="0" applyFont="1" applyFill="1" applyBorder="1" applyAlignment="1" applyProtection="1">
      <alignment horizontal="left" vertical="center" wrapText="1"/>
    </xf>
    <xf numFmtId="43" fontId="2" fillId="0" borderId="8" xfId="49" applyNumberFormat="1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left" vertical="center" wrapText="1" readingOrder="1"/>
      <protection locked="0"/>
    </xf>
    <xf numFmtId="43" fontId="11" fillId="0" borderId="8" xfId="49" applyNumberFormat="1" applyFont="1" applyFill="1" applyBorder="1" applyAlignment="1" applyProtection="1">
      <alignment horizontal="center" vertical="center"/>
    </xf>
    <xf numFmtId="0" fontId="22" fillId="2" borderId="8" xfId="0" applyFont="1" applyFill="1" applyBorder="1" applyAlignment="1" applyProtection="1">
      <alignment horizontal="left" vertical="center" wrapText="1"/>
    </xf>
    <xf numFmtId="43" fontId="2" fillId="2" borderId="8" xfId="49" applyNumberFormat="1" applyFont="1" applyFill="1" applyBorder="1" applyAlignment="1" applyProtection="1">
      <alignment horizontal="center" vertical="center"/>
    </xf>
    <xf numFmtId="0" fontId="1" fillId="2" borderId="8" xfId="49" applyFont="1" applyFill="1" applyBorder="1" applyAlignment="1" applyProtection="1"/>
    <xf numFmtId="0" fontId="20" fillId="2" borderId="8" xfId="0" applyFont="1" applyFill="1" applyBorder="1" applyAlignment="1" applyProtection="1">
      <alignment horizontal="left" vertical="center" wrapText="1"/>
    </xf>
    <xf numFmtId="43" fontId="21" fillId="2" borderId="8" xfId="49" applyNumberFormat="1" applyFont="1" applyFill="1" applyBorder="1" applyAlignment="1" applyProtection="1">
      <alignment horizontal="center" vertical="center"/>
    </xf>
    <xf numFmtId="0" fontId="12" fillId="2" borderId="8" xfId="49" applyFont="1" applyFill="1" applyBorder="1" applyAlignment="1" applyProtection="1">
      <alignment horizontal="left" vertical="center" wrapText="1" shrinkToFit="1"/>
    </xf>
    <xf numFmtId="43" fontId="20" fillId="2" borderId="8" xfId="0" applyNumberFormat="1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left" vertical="center" wrapText="1" readingOrder="1"/>
      <protection locked="0"/>
    </xf>
    <xf numFmtId="0" fontId="24" fillId="2" borderId="8" xfId="0" applyFont="1" applyFill="1" applyBorder="1" applyAlignment="1" applyProtection="1">
      <alignment horizontal="left" vertical="center" wrapText="1" readingOrder="1"/>
      <protection locked="0"/>
    </xf>
    <xf numFmtId="43" fontId="20" fillId="2" borderId="8" xfId="0" applyNumberFormat="1" applyFont="1" applyFill="1" applyBorder="1" applyAlignment="1" applyProtection="1">
      <alignment horizontal="center" vertical="center" wrapText="1"/>
    </xf>
    <xf numFmtId="0" fontId="25" fillId="2" borderId="8" xfId="0" applyFont="1" applyFill="1" applyBorder="1" applyAlignment="1" applyProtection="1">
      <alignment horizontal="left" vertical="center" wrapText="1"/>
    </xf>
    <xf numFmtId="0" fontId="26" fillId="2" borderId="8" xfId="0" applyFont="1" applyFill="1" applyBorder="1" applyAlignment="1" applyProtection="1">
      <alignment horizontal="left" vertical="center" wrapText="1"/>
    </xf>
    <xf numFmtId="43" fontId="25" fillId="2" borderId="8" xfId="0" applyNumberFormat="1" applyFont="1" applyFill="1" applyBorder="1" applyAlignment="1" applyProtection="1">
      <alignment horizontal="center" vertical="center" wrapText="1"/>
    </xf>
    <xf numFmtId="0" fontId="25" fillId="0" borderId="8" xfId="0" applyFont="1" applyFill="1" applyBorder="1" applyAlignment="1" applyProtection="1">
      <alignment horizontal="left" vertical="center" wrapText="1"/>
    </xf>
    <xf numFmtId="0" fontId="26" fillId="0" borderId="8" xfId="0" applyFont="1" applyFill="1" applyBorder="1" applyAlignment="1" applyProtection="1">
      <alignment horizontal="left" vertical="center" wrapText="1"/>
    </xf>
    <xf numFmtId="0" fontId="21" fillId="0" borderId="8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2" fillId="0" borderId="9" xfId="49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 wrapText="1"/>
    </xf>
    <xf numFmtId="177" fontId="11" fillId="0" borderId="1" xfId="49" applyNumberFormat="1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11" fillId="2" borderId="8" xfId="49" applyFont="1" applyFill="1" applyBorder="1" applyAlignment="1" applyProtection="1">
      <alignment horizontal="left" vertical="center" wrapText="1"/>
    </xf>
    <xf numFmtId="177" fontId="21" fillId="2" borderId="8" xfId="49" applyNumberFormat="1" applyFont="1" applyFill="1" applyBorder="1" applyAlignment="1" applyProtection="1">
      <alignment horizontal="center" vertical="center"/>
    </xf>
    <xf numFmtId="0" fontId="4" fillId="2" borderId="8" xfId="49" applyFont="1" applyFill="1" applyBorder="1" applyAlignment="1" applyProtection="1">
      <alignment horizontal="right" vertical="center"/>
      <protection locked="0"/>
    </xf>
    <xf numFmtId="0" fontId="1" fillId="2" borderId="8" xfId="49" applyFont="1" applyFill="1" applyBorder="1" applyAlignment="1" applyProtection="1">
      <alignment horizontal="left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177" fontId="1" fillId="2" borderId="8" xfId="49" applyNumberFormat="1" applyFont="1" applyFill="1" applyBorder="1" applyAlignment="1" applyProtection="1">
      <alignment horizontal="right" vertical="center"/>
      <protection locked="0"/>
    </xf>
    <xf numFmtId="0" fontId="12" fillId="2" borderId="8" xfId="49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21" fillId="2" borderId="8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27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177" fontId="19" fillId="2" borderId="7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</xf>
    <xf numFmtId="4" fontId="19" fillId="0" borderId="13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177" fontId="19" fillId="2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27" sqref="B27"/>
    </sheetView>
  </sheetViews>
  <sheetFormatPr defaultColWidth="8" defaultRowHeight="14.25" customHeight="1" outlineLevelCol="3"/>
  <cols>
    <col min="1" max="1" width="39.6285714285714" style="1" customWidth="1"/>
    <col min="2" max="2" width="43.1238095238095" style="1" customWidth="1"/>
    <col min="3" max="3" width="40.3714285714286" style="1" customWidth="1"/>
    <col min="4" max="4" width="46.1238095238095" style="1" customWidth="1"/>
    <col min="5" max="5" width="8" style="38" customWidth="1"/>
    <col min="6" max="16384" width="8" style="38"/>
  </cols>
  <sheetData>
    <row r="1" ht="13.5" customHeight="1" spans="1:4">
      <c r="A1" s="296" t="s">
        <v>0</v>
      </c>
      <c r="B1" s="3"/>
      <c r="C1" s="3"/>
      <c r="D1" s="106" t="s">
        <v>1</v>
      </c>
    </row>
    <row r="2" ht="36" customHeight="1" spans="1:4">
      <c r="A2" s="53" t="s">
        <v>2</v>
      </c>
      <c r="B2" s="297"/>
      <c r="C2" s="297"/>
      <c r="D2" s="297"/>
    </row>
    <row r="3" ht="21" customHeight="1" spans="1:4">
      <c r="A3" s="41" t="s">
        <v>3</v>
      </c>
      <c r="B3" s="200"/>
      <c r="C3" s="200"/>
      <c r="D3" s="106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207" t="s">
        <v>10</v>
      </c>
      <c r="B7" s="205">
        <v>12967079</v>
      </c>
      <c r="C7" s="207" t="s">
        <v>11</v>
      </c>
      <c r="D7" s="205">
        <v>4225056</v>
      </c>
    </row>
    <row r="8" ht="20.25" customHeight="1" spans="1:4">
      <c r="A8" s="207" t="s">
        <v>12</v>
      </c>
      <c r="B8" s="205"/>
      <c r="C8" s="207" t="s">
        <v>13</v>
      </c>
      <c r="D8" s="48"/>
    </row>
    <row r="9" ht="20.25" customHeight="1" spans="1:4">
      <c r="A9" s="207" t="s">
        <v>14</v>
      </c>
      <c r="B9" s="205"/>
      <c r="C9" s="207" t="s">
        <v>15</v>
      </c>
      <c r="D9" s="48"/>
    </row>
    <row r="10" ht="20.25" customHeight="1" spans="1:4">
      <c r="A10" s="207" t="s">
        <v>16</v>
      </c>
      <c r="B10" s="211"/>
      <c r="C10" s="207" t="s">
        <v>17</v>
      </c>
      <c r="D10" s="48"/>
    </row>
    <row r="11" ht="21.75" customHeight="1" spans="1:4">
      <c r="A11" s="24" t="s">
        <v>18</v>
      </c>
      <c r="B11" s="205"/>
      <c r="C11" s="207" t="s">
        <v>19</v>
      </c>
      <c r="D11" s="48"/>
    </row>
    <row r="12" ht="20.25" customHeight="1" spans="1:4">
      <c r="A12" s="24" t="s">
        <v>20</v>
      </c>
      <c r="B12" s="211"/>
      <c r="C12" s="207" t="s">
        <v>21</v>
      </c>
      <c r="D12" s="48"/>
    </row>
    <row r="13" ht="20.25" customHeight="1" spans="1:4">
      <c r="A13" s="24" t="s">
        <v>22</v>
      </c>
      <c r="B13" s="211"/>
      <c r="C13" s="207" t="s">
        <v>23</v>
      </c>
      <c r="D13" s="210">
        <v>250763</v>
      </c>
    </row>
    <row r="14" ht="20.25" customHeight="1" spans="1:4">
      <c r="A14" s="24" t="s">
        <v>24</v>
      </c>
      <c r="B14" s="211"/>
      <c r="C14" s="207" t="s">
        <v>25</v>
      </c>
      <c r="D14" s="210">
        <v>1653401</v>
      </c>
    </row>
    <row r="15" ht="21" customHeight="1" spans="1:4">
      <c r="A15" s="298" t="s">
        <v>26</v>
      </c>
      <c r="B15" s="211"/>
      <c r="C15" s="207" t="s">
        <v>27</v>
      </c>
      <c r="D15" s="210">
        <v>1252462</v>
      </c>
    </row>
    <row r="16" ht="21" customHeight="1" spans="1:4">
      <c r="A16" s="298" t="s">
        <v>28</v>
      </c>
      <c r="B16" s="299"/>
      <c r="C16" s="207" t="s">
        <v>29</v>
      </c>
      <c r="D16" s="210"/>
    </row>
    <row r="17" ht="21" customHeight="1" spans="1:4">
      <c r="A17" s="298" t="s">
        <v>30</v>
      </c>
      <c r="B17" s="299"/>
      <c r="C17" s="207" t="s">
        <v>31</v>
      </c>
      <c r="D17" s="210">
        <v>204240</v>
      </c>
    </row>
    <row r="18" ht="21" customHeight="1" spans="1:4">
      <c r="A18" s="298"/>
      <c r="B18" s="299"/>
      <c r="C18" s="207" t="s">
        <v>32</v>
      </c>
      <c r="D18" s="210">
        <v>5381157</v>
      </c>
    </row>
    <row r="19" ht="21" customHeight="1" spans="1:4">
      <c r="A19" s="298"/>
      <c r="B19" s="299"/>
      <c r="C19" s="207" t="s">
        <v>33</v>
      </c>
      <c r="D19" s="300"/>
    </row>
    <row r="20" ht="21" customHeight="1" spans="1:4">
      <c r="A20" s="298"/>
      <c r="B20" s="299"/>
      <c r="C20" s="207" t="s">
        <v>34</v>
      </c>
      <c r="D20" s="300"/>
    </row>
    <row r="21" ht="21" customHeight="1" spans="1:4">
      <c r="A21" s="298"/>
      <c r="B21" s="299"/>
      <c r="C21" s="207" t="s">
        <v>35</v>
      </c>
      <c r="D21" s="300"/>
    </row>
    <row r="22" ht="21" customHeight="1" spans="1:4">
      <c r="A22" s="298"/>
      <c r="B22" s="299"/>
      <c r="C22" s="207" t="s">
        <v>36</v>
      </c>
      <c r="D22" s="300"/>
    </row>
    <row r="23" ht="21" customHeight="1" spans="1:4">
      <c r="A23" s="298"/>
      <c r="B23" s="299"/>
      <c r="C23" s="207" t="s">
        <v>37</v>
      </c>
      <c r="D23" s="300"/>
    </row>
    <row r="24" ht="21" customHeight="1" spans="1:4">
      <c r="A24" s="298"/>
      <c r="B24" s="299"/>
      <c r="C24" s="207" t="s">
        <v>38</v>
      </c>
      <c r="D24" s="300"/>
    </row>
    <row r="25" ht="21" customHeight="1" spans="1:4">
      <c r="A25" s="298"/>
      <c r="B25" s="299"/>
      <c r="C25" s="207" t="s">
        <v>39</v>
      </c>
      <c r="D25" s="300"/>
    </row>
    <row r="26" ht="21" customHeight="1" spans="1:4">
      <c r="A26" s="298"/>
      <c r="B26" s="299"/>
      <c r="C26" s="207" t="s">
        <v>40</v>
      </c>
      <c r="D26" s="300"/>
    </row>
    <row r="27" ht="21" customHeight="1" spans="1:4">
      <c r="A27" s="298"/>
      <c r="B27" s="299"/>
      <c r="C27" s="207" t="s">
        <v>41</v>
      </c>
      <c r="D27" s="300"/>
    </row>
    <row r="28" ht="21" customHeight="1" spans="1:4">
      <c r="A28" s="298"/>
      <c r="B28" s="299"/>
      <c r="C28" s="207" t="s">
        <v>42</v>
      </c>
      <c r="D28" s="300"/>
    </row>
    <row r="29" ht="21" customHeight="1" spans="1:4">
      <c r="A29" s="298"/>
      <c r="B29" s="299"/>
      <c r="C29" s="207" t="s">
        <v>43</v>
      </c>
      <c r="D29" s="300"/>
    </row>
    <row r="30" ht="20.25" customHeight="1" spans="1:4">
      <c r="A30" s="301" t="s">
        <v>44</v>
      </c>
      <c r="B30" s="302">
        <v>12967079</v>
      </c>
      <c r="C30" s="212" t="s">
        <v>45</v>
      </c>
      <c r="D30" s="300">
        <v>12967079</v>
      </c>
    </row>
    <row r="31" ht="20.25" customHeight="1" spans="1:4">
      <c r="A31" s="303" t="s">
        <v>46</v>
      </c>
      <c r="B31" s="304"/>
      <c r="C31" s="207" t="s">
        <v>47</v>
      </c>
      <c r="D31" s="210" t="s">
        <v>48</v>
      </c>
    </row>
    <row r="32" ht="20.25" customHeight="1" spans="1:4">
      <c r="A32" s="305" t="s">
        <v>49</v>
      </c>
      <c r="B32" s="302">
        <v>12967079</v>
      </c>
      <c r="C32" s="212" t="s">
        <v>50</v>
      </c>
      <c r="D32" s="306">
        <v>12967079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17" sqref="D17"/>
    </sheetView>
  </sheetViews>
  <sheetFormatPr defaultColWidth="9.12380952380952" defaultRowHeight="14.25" customHeight="1" outlineLevelCol="5"/>
  <cols>
    <col min="1" max="1" width="32.1238095238095" style="1" customWidth="1"/>
    <col min="2" max="2" width="20.752380952381" style="107" customWidth="1"/>
    <col min="3" max="3" width="32.1238095238095" style="1" customWidth="1"/>
    <col min="4" max="4" width="27.752380952381" style="1" customWidth="1"/>
    <col min="5" max="6" width="36.752380952381" style="1" customWidth="1"/>
    <col min="7" max="7" width="9.12380952380952" style="1" customWidth="1"/>
    <col min="8" max="16384" width="9.12380952380952" style="1"/>
  </cols>
  <sheetData>
    <row r="1" ht="12" customHeight="1" spans="1:6">
      <c r="A1" s="108">
        <v>1</v>
      </c>
      <c r="B1" s="109">
        <v>0</v>
      </c>
      <c r="C1" s="108">
        <v>1</v>
      </c>
      <c r="D1" s="110"/>
      <c r="E1" s="110"/>
      <c r="F1" s="106" t="s">
        <v>382</v>
      </c>
    </row>
    <row r="2" ht="26.25" customHeight="1" spans="1:6">
      <c r="A2" s="111" t="s">
        <v>383</v>
      </c>
      <c r="B2" s="111" t="s">
        <v>383</v>
      </c>
      <c r="C2" s="112"/>
      <c r="D2" s="113"/>
      <c r="E2" s="113"/>
      <c r="F2" s="113"/>
    </row>
    <row r="3" ht="13.5" customHeight="1" spans="1:6">
      <c r="A3" s="6" t="s">
        <v>3</v>
      </c>
      <c r="B3" s="6" t="s">
        <v>384</v>
      </c>
      <c r="C3" s="108"/>
      <c r="D3" s="110"/>
      <c r="E3" s="110"/>
      <c r="F3" s="106" t="s">
        <v>4</v>
      </c>
    </row>
    <row r="4" ht="19.5" customHeight="1" spans="1:6">
      <c r="A4" s="114" t="s">
        <v>385</v>
      </c>
      <c r="B4" s="115" t="s">
        <v>110</v>
      </c>
      <c r="C4" s="114" t="s">
        <v>111</v>
      </c>
      <c r="D4" s="12" t="s">
        <v>386</v>
      </c>
      <c r="E4" s="13"/>
      <c r="F4" s="14"/>
    </row>
    <row r="5" ht="18.75" customHeight="1" spans="1:6">
      <c r="A5" s="116"/>
      <c r="B5" s="117"/>
      <c r="C5" s="116"/>
      <c r="D5" s="17" t="s">
        <v>56</v>
      </c>
      <c r="E5" s="12" t="s">
        <v>113</v>
      </c>
      <c r="F5" s="17" t="s">
        <v>114</v>
      </c>
    </row>
    <row r="6" ht="18.75" customHeight="1" spans="1:6">
      <c r="A6" s="57">
        <v>1</v>
      </c>
      <c r="B6" s="118" t="s">
        <v>202</v>
      </c>
      <c r="C6" s="57">
        <v>3</v>
      </c>
      <c r="D6" s="67">
        <v>4</v>
      </c>
      <c r="E6" s="67">
        <v>5</v>
      </c>
      <c r="F6" s="67">
        <v>6</v>
      </c>
    </row>
    <row r="7" ht="21" customHeight="1" spans="1:6">
      <c r="A7" s="23" t="s">
        <v>71</v>
      </c>
      <c r="B7" s="23"/>
      <c r="C7" s="23"/>
      <c r="D7" s="119" t="s">
        <v>71</v>
      </c>
      <c r="E7" s="120" t="s">
        <v>71</v>
      </c>
      <c r="F7" s="120" t="s">
        <v>71</v>
      </c>
    </row>
    <row r="8" ht="21" customHeight="1" spans="1:6">
      <c r="A8" s="23"/>
      <c r="B8" s="23" t="s">
        <v>71</v>
      </c>
      <c r="C8" s="23" t="s">
        <v>71</v>
      </c>
      <c r="D8" s="121" t="s">
        <v>71</v>
      </c>
      <c r="E8" s="122" t="s">
        <v>71</v>
      </c>
      <c r="F8" s="122" t="s">
        <v>71</v>
      </c>
    </row>
    <row r="9" ht="18.75" customHeight="1" spans="1:6">
      <c r="A9" s="123" t="s">
        <v>360</v>
      </c>
      <c r="B9" s="123" t="s">
        <v>360</v>
      </c>
      <c r="C9" s="124" t="s">
        <v>360</v>
      </c>
      <c r="D9" s="121" t="s">
        <v>71</v>
      </c>
      <c r="E9" s="122" t="s">
        <v>71</v>
      </c>
      <c r="F9" s="122" t="s">
        <v>71</v>
      </c>
    </row>
    <row r="10" customHeight="1" spans="1:2">
      <c r="A10" s="29" t="s">
        <v>387</v>
      </c>
      <c r="B10" s="29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E24" sqref="E24"/>
    </sheetView>
  </sheetViews>
  <sheetFormatPr defaultColWidth="9.12380952380952" defaultRowHeight="14.25" customHeight="1"/>
  <cols>
    <col min="1" max="6" width="16" style="1" customWidth="1"/>
    <col min="7" max="7" width="12" style="1" customWidth="1"/>
    <col min="8" max="10" width="12.6285714285714" style="1" customWidth="1"/>
    <col min="11" max="11" width="12.6285714285714" style="38" customWidth="1"/>
    <col min="12" max="14" width="12.6285714285714" style="1" customWidth="1"/>
    <col min="15" max="16" width="12.6285714285714" style="38" customWidth="1"/>
    <col min="17" max="17" width="12.3714285714286" style="38" customWidth="1"/>
    <col min="18" max="18" width="10.3714285714286" style="1" customWidth="1"/>
    <col min="19" max="19" width="9.12380952380952" style="38" customWidth="1"/>
    <col min="20" max="16384" width="9.12380952380952" style="38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1"/>
      <c r="P1" s="61"/>
      <c r="Q1" s="61"/>
      <c r="R1" s="39" t="s">
        <v>388</v>
      </c>
    </row>
    <row r="2" ht="27.75" customHeight="1" spans="1:18">
      <c r="A2" s="40" t="s">
        <v>389</v>
      </c>
      <c r="B2" s="5"/>
      <c r="C2" s="5"/>
      <c r="D2" s="5"/>
      <c r="E2" s="5"/>
      <c r="F2" s="5"/>
      <c r="G2" s="5"/>
      <c r="H2" s="5"/>
      <c r="I2" s="5"/>
      <c r="J2" s="5"/>
      <c r="K2" s="54"/>
      <c r="L2" s="5"/>
      <c r="M2" s="5"/>
      <c r="N2" s="5"/>
      <c r="O2" s="54"/>
      <c r="P2" s="54"/>
      <c r="Q2" s="54"/>
      <c r="R2" s="5"/>
    </row>
    <row r="3" ht="18.75" customHeight="1" spans="1:18">
      <c r="A3" s="41" t="s">
        <v>3</v>
      </c>
      <c r="B3" s="8"/>
      <c r="C3" s="8"/>
      <c r="D3" s="8"/>
      <c r="E3" s="8"/>
      <c r="F3" s="8"/>
      <c r="G3" s="8"/>
      <c r="H3" s="8"/>
      <c r="I3" s="8"/>
      <c r="J3" s="8"/>
      <c r="O3" s="95"/>
      <c r="P3" s="95"/>
      <c r="Q3" s="95"/>
      <c r="R3" s="106" t="s">
        <v>216</v>
      </c>
    </row>
    <row r="4" ht="15.75" customHeight="1" spans="1:18">
      <c r="A4" s="11" t="s">
        <v>390</v>
      </c>
      <c r="B4" s="76" t="s">
        <v>391</v>
      </c>
      <c r="C4" s="76" t="s">
        <v>392</v>
      </c>
      <c r="D4" s="76" t="s">
        <v>393</v>
      </c>
      <c r="E4" s="76" t="s">
        <v>394</v>
      </c>
      <c r="F4" s="76" t="s">
        <v>395</v>
      </c>
      <c r="G4" s="43" t="s">
        <v>239</v>
      </c>
      <c r="H4" s="43"/>
      <c r="I4" s="43"/>
      <c r="J4" s="43"/>
      <c r="K4" s="97"/>
      <c r="L4" s="43"/>
      <c r="M4" s="43"/>
      <c r="N4" s="43"/>
      <c r="O4" s="98"/>
      <c r="P4" s="97"/>
      <c r="Q4" s="98"/>
      <c r="R4" s="44"/>
    </row>
    <row r="5" ht="17.25" customHeight="1" spans="1:18">
      <c r="A5" s="16"/>
      <c r="B5" s="78"/>
      <c r="C5" s="78"/>
      <c r="D5" s="78"/>
      <c r="E5" s="78"/>
      <c r="F5" s="78"/>
      <c r="G5" s="78" t="s">
        <v>56</v>
      </c>
      <c r="H5" s="78" t="s">
        <v>59</v>
      </c>
      <c r="I5" s="78" t="s">
        <v>396</v>
      </c>
      <c r="J5" s="78" t="s">
        <v>397</v>
      </c>
      <c r="K5" s="79" t="s">
        <v>398</v>
      </c>
      <c r="L5" s="99" t="s">
        <v>63</v>
      </c>
      <c r="M5" s="99"/>
      <c r="N5" s="99"/>
      <c r="O5" s="100"/>
      <c r="P5" s="101"/>
      <c r="Q5" s="100"/>
      <c r="R5" s="80"/>
    </row>
    <row r="6" ht="54" customHeight="1" spans="1:18">
      <c r="A6" s="19"/>
      <c r="B6" s="80"/>
      <c r="C6" s="80"/>
      <c r="D6" s="80"/>
      <c r="E6" s="80"/>
      <c r="F6" s="80"/>
      <c r="G6" s="80"/>
      <c r="H6" s="80" t="s">
        <v>58</v>
      </c>
      <c r="I6" s="80"/>
      <c r="J6" s="80"/>
      <c r="K6" s="81"/>
      <c r="L6" s="80" t="s">
        <v>58</v>
      </c>
      <c r="M6" s="80" t="s">
        <v>64</v>
      </c>
      <c r="N6" s="80" t="s">
        <v>247</v>
      </c>
      <c r="O6" s="102" t="s">
        <v>66</v>
      </c>
      <c r="P6" s="81" t="s">
        <v>67</v>
      </c>
      <c r="Q6" s="81" t="s">
        <v>68</v>
      </c>
      <c r="R6" s="80" t="s">
        <v>69</v>
      </c>
    </row>
    <row r="7" ht="15" customHeight="1" spans="1:18">
      <c r="A7" s="20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  <c r="R7" s="105">
        <v>18</v>
      </c>
    </row>
    <row r="8" ht="21" customHeight="1" spans="1:18">
      <c r="A8" s="83" t="s">
        <v>71</v>
      </c>
      <c r="B8" s="84"/>
      <c r="C8" s="84"/>
      <c r="D8" s="84"/>
      <c r="E8" s="87"/>
      <c r="F8" s="85" t="s">
        <v>71</v>
      </c>
      <c r="G8" s="85" t="s">
        <v>71</v>
      </c>
      <c r="H8" s="85" t="s">
        <v>71</v>
      </c>
      <c r="I8" s="85" t="s">
        <v>71</v>
      </c>
      <c r="J8" s="85" t="s">
        <v>71</v>
      </c>
      <c r="K8" s="85" t="s">
        <v>71</v>
      </c>
      <c r="L8" s="85" t="s">
        <v>71</v>
      </c>
      <c r="M8" s="85" t="s">
        <v>71</v>
      </c>
      <c r="N8" s="85" t="s">
        <v>71</v>
      </c>
      <c r="O8" s="52" t="s">
        <v>71</v>
      </c>
      <c r="P8" s="85" t="s">
        <v>71</v>
      </c>
      <c r="Q8" s="85" t="s">
        <v>71</v>
      </c>
      <c r="R8" s="85" t="s">
        <v>71</v>
      </c>
    </row>
    <row r="9" ht="25.5" customHeight="1" spans="1:18">
      <c r="A9" s="83" t="s">
        <v>71</v>
      </c>
      <c r="B9" s="84" t="s">
        <v>71</v>
      </c>
      <c r="C9" s="84" t="s">
        <v>71</v>
      </c>
      <c r="D9" s="84" t="s">
        <v>71</v>
      </c>
      <c r="E9" s="87" t="s">
        <v>71</v>
      </c>
      <c r="F9" s="87" t="s">
        <v>71</v>
      </c>
      <c r="G9" s="87" t="s">
        <v>71</v>
      </c>
      <c r="H9" s="87" t="s">
        <v>71</v>
      </c>
      <c r="I9" s="87" t="s">
        <v>71</v>
      </c>
      <c r="J9" s="87" t="s">
        <v>71</v>
      </c>
      <c r="K9" s="85" t="s">
        <v>71</v>
      </c>
      <c r="L9" s="87" t="s">
        <v>71</v>
      </c>
      <c r="M9" s="87" t="s">
        <v>71</v>
      </c>
      <c r="N9" s="87" t="s">
        <v>71</v>
      </c>
      <c r="O9" s="52" t="s">
        <v>71</v>
      </c>
      <c r="P9" s="85" t="s">
        <v>71</v>
      </c>
      <c r="Q9" s="85" t="s">
        <v>71</v>
      </c>
      <c r="R9" s="87" t="s">
        <v>71</v>
      </c>
    </row>
    <row r="10" ht="21" customHeight="1" spans="1:18">
      <c r="A10" s="88" t="s">
        <v>360</v>
      </c>
      <c r="B10" s="89"/>
      <c r="C10" s="89"/>
      <c r="D10" s="89"/>
      <c r="E10" s="87"/>
      <c r="F10" s="85" t="s">
        <v>71</v>
      </c>
      <c r="G10" s="85" t="s">
        <v>71</v>
      </c>
      <c r="H10" s="85" t="s">
        <v>71</v>
      </c>
      <c r="I10" s="85" t="s">
        <v>71</v>
      </c>
      <c r="J10" s="85" t="s">
        <v>71</v>
      </c>
      <c r="K10" s="85" t="s">
        <v>71</v>
      </c>
      <c r="L10" s="85" t="s">
        <v>71</v>
      </c>
      <c r="M10" s="85" t="s">
        <v>71</v>
      </c>
      <c r="N10" s="85" t="s">
        <v>71</v>
      </c>
      <c r="O10" s="52" t="s">
        <v>71</v>
      </c>
      <c r="P10" s="85" t="s">
        <v>71</v>
      </c>
      <c r="Q10" s="85" t="s">
        <v>71</v>
      </c>
      <c r="R10" s="85" t="s">
        <v>71</v>
      </c>
    </row>
    <row r="11" customHeight="1" spans="1:1">
      <c r="A11" s="1" t="s">
        <v>399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2380952380952" defaultRowHeight="14.25" customHeight="1"/>
  <cols>
    <col min="1" max="1" width="33.752380952381" style="1" customWidth="1"/>
    <col min="2" max="2" width="29.3714285714286" style="1" customWidth="1"/>
    <col min="3" max="3" width="39.1238095238095" style="1" customWidth="1"/>
    <col min="4" max="4" width="20.247619047619" style="38" customWidth="1"/>
    <col min="5" max="5" width="17.247619047619" style="38" customWidth="1"/>
    <col min="6" max="6" width="29.247619047619" style="38" customWidth="1"/>
    <col min="7" max="7" width="12" style="1" customWidth="1"/>
    <col min="8" max="10" width="10" style="1" customWidth="1"/>
    <col min="11" max="11" width="9.12380952380952" style="38" customWidth="1"/>
    <col min="12" max="13" width="9.12380952380952" style="1" customWidth="1"/>
    <col min="14" max="14" width="12.752380952381" style="1" customWidth="1"/>
    <col min="15" max="16" width="9.12380952380952" style="38" customWidth="1"/>
    <col min="17" max="17" width="12.1238095238095" style="38" customWidth="1"/>
    <col min="18" max="18" width="10.3714285714286" style="1" customWidth="1"/>
    <col min="19" max="19" width="9.12380952380952" style="38" customWidth="1"/>
    <col min="20" max="16384" width="9.12380952380952" style="38"/>
  </cols>
  <sheetData>
    <row r="1" ht="13.5" customHeight="1" spans="1:18">
      <c r="A1" s="72"/>
      <c r="B1" s="72"/>
      <c r="C1" s="72"/>
      <c r="D1" s="73"/>
      <c r="E1" s="73"/>
      <c r="F1" s="73"/>
      <c r="G1" s="72"/>
      <c r="H1" s="72"/>
      <c r="I1" s="72"/>
      <c r="J1" s="72"/>
      <c r="K1" s="91"/>
      <c r="L1" s="92"/>
      <c r="M1" s="92"/>
      <c r="N1" s="92"/>
      <c r="O1" s="61"/>
      <c r="P1" s="93"/>
      <c r="Q1" s="61"/>
      <c r="R1" s="103" t="s">
        <v>400</v>
      </c>
    </row>
    <row r="2" ht="27.75" customHeight="1" spans="1:18">
      <c r="A2" s="40" t="s">
        <v>401</v>
      </c>
      <c r="B2" s="74"/>
      <c r="C2" s="74"/>
      <c r="D2" s="54"/>
      <c r="E2" s="54"/>
      <c r="F2" s="54"/>
      <c r="G2" s="74"/>
      <c r="H2" s="74"/>
      <c r="I2" s="74"/>
      <c r="J2" s="74"/>
      <c r="K2" s="94"/>
      <c r="L2" s="74"/>
      <c r="M2" s="74"/>
      <c r="N2" s="74"/>
      <c r="O2" s="54"/>
      <c r="P2" s="94"/>
      <c r="Q2" s="54"/>
      <c r="R2" s="74"/>
    </row>
    <row r="3" ht="18.75" customHeight="1" spans="1:18">
      <c r="A3" s="63" t="s">
        <v>3</v>
      </c>
      <c r="B3" s="64"/>
      <c r="C3" s="64"/>
      <c r="D3" s="75"/>
      <c r="E3" s="75"/>
      <c r="F3" s="75"/>
      <c r="G3" s="64"/>
      <c r="H3" s="64"/>
      <c r="I3" s="64"/>
      <c r="J3" s="64"/>
      <c r="K3" s="91"/>
      <c r="L3" s="92"/>
      <c r="M3" s="92"/>
      <c r="N3" s="92"/>
      <c r="O3" s="95"/>
      <c r="P3" s="96"/>
      <c r="Q3" s="95"/>
      <c r="R3" s="104" t="s">
        <v>216</v>
      </c>
    </row>
    <row r="4" ht="15.75" customHeight="1" spans="1:18">
      <c r="A4" s="11" t="s">
        <v>390</v>
      </c>
      <c r="B4" s="76" t="s">
        <v>402</v>
      </c>
      <c r="C4" s="76" t="s">
        <v>403</v>
      </c>
      <c r="D4" s="77" t="s">
        <v>404</v>
      </c>
      <c r="E4" s="77" t="s">
        <v>405</v>
      </c>
      <c r="F4" s="77" t="s">
        <v>406</v>
      </c>
      <c r="G4" s="43" t="s">
        <v>239</v>
      </c>
      <c r="H4" s="43"/>
      <c r="I4" s="43"/>
      <c r="J4" s="43"/>
      <c r="K4" s="97"/>
      <c r="L4" s="43"/>
      <c r="M4" s="43"/>
      <c r="N4" s="43"/>
      <c r="O4" s="98"/>
      <c r="P4" s="97"/>
      <c r="Q4" s="98"/>
      <c r="R4" s="44"/>
    </row>
    <row r="5" ht="17.25" customHeight="1" spans="1:18">
      <c r="A5" s="16"/>
      <c r="B5" s="78"/>
      <c r="C5" s="78"/>
      <c r="D5" s="79"/>
      <c r="E5" s="79"/>
      <c r="F5" s="79"/>
      <c r="G5" s="78" t="s">
        <v>56</v>
      </c>
      <c r="H5" s="78" t="s">
        <v>59</v>
      </c>
      <c r="I5" s="78" t="s">
        <v>396</v>
      </c>
      <c r="J5" s="78" t="s">
        <v>397</v>
      </c>
      <c r="K5" s="79" t="s">
        <v>398</v>
      </c>
      <c r="L5" s="99" t="s">
        <v>407</v>
      </c>
      <c r="M5" s="99"/>
      <c r="N5" s="99"/>
      <c r="O5" s="100"/>
      <c r="P5" s="101"/>
      <c r="Q5" s="100"/>
      <c r="R5" s="80"/>
    </row>
    <row r="6" ht="54" customHeight="1" spans="1:18">
      <c r="A6" s="19"/>
      <c r="B6" s="80"/>
      <c r="C6" s="80"/>
      <c r="D6" s="81"/>
      <c r="E6" s="81"/>
      <c r="F6" s="81"/>
      <c r="G6" s="80"/>
      <c r="H6" s="80" t="s">
        <v>58</v>
      </c>
      <c r="I6" s="80"/>
      <c r="J6" s="80"/>
      <c r="K6" s="81"/>
      <c r="L6" s="80" t="s">
        <v>58</v>
      </c>
      <c r="M6" s="80" t="s">
        <v>64</v>
      </c>
      <c r="N6" s="80" t="s">
        <v>247</v>
      </c>
      <c r="O6" s="102" t="s">
        <v>66</v>
      </c>
      <c r="P6" s="81" t="s">
        <v>67</v>
      </c>
      <c r="Q6" s="81" t="s">
        <v>68</v>
      </c>
      <c r="R6" s="80" t="s">
        <v>69</v>
      </c>
    </row>
    <row r="7" ht="15" customHeight="1" spans="1:18">
      <c r="A7" s="20">
        <v>1</v>
      </c>
      <c r="B7" s="82">
        <v>2</v>
      </c>
      <c r="C7" s="82">
        <v>3</v>
      </c>
      <c r="D7" s="20">
        <v>4</v>
      </c>
      <c r="E7" s="82">
        <v>5</v>
      </c>
      <c r="F7" s="82">
        <v>6</v>
      </c>
      <c r="G7" s="20">
        <v>7</v>
      </c>
      <c r="H7" s="82">
        <v>8</v>
      </c>
      <c r="I7" s="82">
        <v>9</v>
      </c>
      <c r="J7" s="20">
        <v>10</v>
      </c>
      <c r="K7" s="82">
        <v>11</v>
      </c>
      <c r="L7" s="82">
        <v>12</v>
      </c>
      <c r="M7" s="20">
        <v>13</v>
      </c>
      <c r="N7" s="82">
        <v>14</v>
      </c>
      <c r="O7" s="82">
        <v>15</v>
      </c>
      <c r="P7" s="20">
        <v>16</v>
      </c>
      <c r="Q7" s="82">
        <v>17</v>
      </c>
      <c r="R7" s="82">
        <v>18</v>
      </c>
    </row>
    <row r="8" ht="21" customHeight="1" spans="1:18">
      <c r="A8" s="83" t="s">
        <v>71</v>
      </c>
      <c r="B8" s="84"/>
      <c r="C8" s="84"/>
      <c r="D8" s="85"/>
      <c r="E8" s="85"/>
      <c r="F8" s="85"/>
      <c r="G8" s="85" t="s">
        <v>71</v>
      </c>
      <c r="H8" s="85" t="s">
        <v>71</v>
      </c>
      <c r="I8" s="85" t="s">
        <v>71</v>
      </c>
      <c r="J8" s="85" t="s">
        <v>71</v>
      </c>
      <c r="K8" s="85" t="s">
        <v>71</v>
      </c>
      <c r="L8" s="85" t="s">
        <v>71</v>
      </c>
      <c r="M8" s="85" t="s">
        <v>71</v>
      </c>
      <c r="N8" s="85" t="s">
        <v>71</v>
      </c>
      <c r="O8" s="52" t="s">
        <v>71</v>
      </c>
      <c r="P8" s="85" t="s">
        <v>71</v>
      </c>
      <c r="Q8" s="85" t="s">
        <v>71</v>
      </c>
      <c r="R8" s="85" t="s">
        <v>71</v>
      </c>
    </row>
    <row r="9" ht="49.5" customHeight="1" spans="1:18">
      <c r="A9" s="83" t="s">
        <v>71</v>
      </c>
      <c r="B9" s="84" t="s">
        <v>71</v>
      </c>
      <c r="C9" s="84" t="s">
        <v>71</v>
      </c>
      <c r="D9" s="86" t="s">
        <v>71</v>
      </c>
      <c r="E9" s="86" t="s">
        <v>71</v>
      </c>
      <c r="F9" s="86" t="s">
        <v>71</v>
      </c>
      <c r="G9" s="87" t="s">
        <v>71</v>
      </c>
      <c r="H9" s="87" t="s">
        <v>71</v>
      </c>
      <c r="I9" s="87" t="s">
        <v>71</v>
      </c>
      <c r="J9" s="87" t="s">
        <v>71</v>
      </c>
      <c r="K9" s="85" t="s">
        <v>71</v>
      </c>
      <c r="L9" s="87" t="s">
        <v>71</v>
      </c>
      <c r="M9" s="87" t="s">
        <v>71</v>
      </c>
      <c r="N9" s="87" t="s">
        <v>71</v>
      </c>
      <c r="O9" s="52" t="s">
        <v>71</v>
      </c>
      <c r="P9" s="85" t="s">
        <v>71</v>
      </c>
      <c r="Q9" s="85" t="s">
        <v>71</v>
      </c>
      <c r="R9" s="87" t="s">
        <v>71</v>
      </c>
    </row>
    <row r="10" ht="21" customHeight="1" spans="1:18">
      <c r="A10" s="88" t="s">
        <v>360</v>
      </c>
      <c r="B10" s="89"/>
      <c r="C10" s="90"/>
      <c r="D10" s="85"/>
      <c r="E10" s="85"/>
      <c r="F10" s="85"/>
      <c r="G10" s="85" t="s">
        <v>71</v>
      </c>
      <c r="H10" s="85" t="s">
        <v>71</v>
      </c>
      <c r="I10" s="85" t="s">
        <v>71</v>
      </c>
      <c r="J10" s="85" t="s">
        <v>71</v>
      </c>
      <c r="K10" s="85" t="s">
        <v>71</v>
      </c>
      <c r="L10" s="85" t="s">
        <v>71</v>
      </c>
      <c r="M10" s="85" t="s">
        <v>71</v>
      </c>
      <c r="N10" s="85" t="s">
        <v>71</v>
      </c>
      <c r="O10" s="52" t="s">
        <v>71</v>
      </c>
      <c r="P10" s="85" t="s">
        <v>71</v>
      </c>
      <c r="Q10" s="85" t="s">
        <v>71</v>
      </c>
      <c r="R10" s="85" t="s">
        <v>71</v>
      </c>
    </row>
    <row r="11" customHeight="1" spans="1:1">
      <c r="A11" s="1" t="s">
        <v>408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0"/>
  <sheetViews>
    <sheetView workbookViewId="0">
      <selection activeCell="C27" sqref="C27"/>
    </sheetView>
  </sheetViews>
  <sheetFormatPr defaultColWidth="9.12380952380952" defaultRowHeight="14.25" customHeight="1" outlineLevelCol="3"/>
  <cols>
    <col min="1" max="4" width="40.1238095238095" style="1" customWidth="1"/>
    <col min="5" max="5" width="9.12380952380952" style="38" customWidth="1"/>
    <col min="6" max="16384" width="9.12380952380952" style="38"/>
  </cols>
  <sheetData>
    <row r="1" ht="13.5" customHeight="1" spans="1:3">
      <c r="A1" s="3"/>
      <c r="B1" s="3"/>
      <c r="C1" s="3"/>
    </row>
    <row r="2" ht="27.75" customHeight="1" spans="1:4">
      <c r="A2" s="40" t="s">
        <v>409</v>
      </c>
      <c r="B2" s="5"/>
      <c r="C2" s="5"/>
      <c r="D2" s="5"/>
    </row>
    <row r="3" ht="18" customHeight="1" spans="1:4">
      <c r="A3" s="63" t="s">
        <v>3</v>
      </c>
      <c r="B3" s="64"/>
      <c r="C3" s="64"/>
      <c r="D3" s="62" t="s">
        <v>216</v>
      </c>
    </row>
    <row r="4" ht="19.5" customHeight="1" spans="1:4">
      <c r="A4" s="17" t="s">
        <v>410</v>
      </c>
      <c r="B4" s="12" t="s">
        <v>239</v>
      </c>
      <c r="C4" s="13"/>
      <c r="D4" s="65"/>
    </row>
    <row r="5" ht="40.5" customHeight="1" spans="1:4">
      <c r="A5" s="20"/>
      <c r="B5" s="30" t="s">
        <v>56</v>
      </c>
      <c r="C5" s="66" t="s">
        <v>59</v>
      </c>
      <c r="D5" s="65" t="s">
        <v>411</v>
      </c>
    </row>
    <row r="6" ht="19.5" customHeight="1" spans="1:4">
      <c r="A6" s="67">
        <v>1</v>
      </c>
      <c r="B6" s="67">
        <v>2</v>
      </c>
      <c r="C6" s="12">
        <v>3</v>
      </c>
      <c r="D6" s="68">
        <v>10</v>
      </c>
    </row>
    <row r="7" ht="19.5" customHeight="1" spans="1:4">
      <c r="A7" s="31" t="s">
        <v>71</v>
      </c>
      <c r="B7" s="52" t="s">
        <v>71</v>
      </c>
      <c r="C7" s="69" t="s">
        <v>71</v>
      </c>
      <c r="D7" s="70" t="s">
        <v>71</v>
      </c>
    </row>
    <row r="8" ht="19.5" customHeight="1" spans="1:4">
      <c r="A8" s="46" t="s">
        <v>71</v>
      </c>
      <c r="B8" s="52" t="s">
        <v>71</v>
      </c>
      <c r="C8" s="69" t="s">
        <v>71</v>
      </c>
      <c r="D8" s="70" t="s">
        <v>71</v>
      </c>
    </row>
    <row r="9" ht="19.5" customHeight="1" spans="1:4">
      <c r="A9" s="71" t="s">
        <v>56</v>
      </c>
      <c r="B9" s="52" t="s">
        <v>71</v>
      </c>
      <c r="C9" s="69" t="s">
        <v>71</v>
      </c>
      <c r="D9" s="70" t="s">
        <v>71</v>
      </c>
    </row>
    <row r="10" customHeight="1" spans="1:1">
      <c r="A10" s="1" t="s">
        <v>412</v>
      </c>
    </row>
  </sheetData>
  <mergeCells count="4">
    <mergeCell ref="A2:D2"/>
    <mergeCell ref="A3:C3"/>
    <mergeCell ref="B4:C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G25" sqref="G25"/>
    </sheetView>
  </sheetViews>
  <sheetFormatPr defaultColWidth="9.12380952380952" defaultRowHeight="12" customHeight="1" outlineLevelRow="7"/>
  <cols>
    <col min="1" max="1" width="27.8761904761905" style="37" customWidth="1"/>
    <col min="2" max="2" width="27.8761904761905" style="38" customWidth="1"/>
    <col min="3" max="3" width="27.8761904761905" style="37" customWidth="1"/>
    <col min="4" max="4" width="15" style="37" customWidth="1"/>
    <col min="5" max="5" width="14.6285714285714" style="37" customWidth="1"/>
    <col min="6" max="6" width="23.6285714285714" style="37" customWidth="1"/>
    <col min="7" max="7" width="11.247619047619" style="38" customWidth="1"/>
    <col min="8" max="8" width="18.752380952381" style="37" customWidth="1"/>
    <col min="9" max="9" width="15.6285714285714" style="38" customWidth="1"/>
    <col min="10" max="10" width="18.8761904761905" style="38" customWidth="1"/>
    <col min="11" max="11" width="23.247619047619" style="37" customWidth="1"/>
    <col min="12" max="12" width="9.12380952380952" style="38" customWidth="1"/>
    <col min="13" max="16384" width="9.12380952380952" style="38"/>
  </cols>
  <sheetData>
    <row r="1" customHeight="1" spans="11:11">
      <c r="K1" s="61" t="s">
        <v>413</v>
      </c>
    </row>
    <row r="2" ht="28.5" customHeight="1" spans="1:11">
      <c r="A2" s="53" t="s">
        <v>414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11">
      <c r="A3" s="55" t="s">
        <v>3</v>
      </c>
      <c r="B3" s="56"/>
      <c r="K3" s="62" t="s">
        <v>216</v>
      </c>
    </row>
    <row r="4" ht="44.25" customHeight="1" spans="1:11">
      <c r="A4" s="45" t="s">
        <v>371</v>
      </c>
      <c r="B4" s="57" t="s">
        <v>233</v>
      </c>
      <c r="C4" s="45" t="s">
        <v>372</v>
      </c>
      <c r="D4" s="45" t="s">
        <v>373</v>
      </c>
      <c r="E4" s="45" t="s">
        <v>374</v>
      </c>
      <c r="F4" s="45" t="s">
        <v>375</v>
      </c>
      <c r="G4" s="57" t="s">
        <v>376</v>
      </c>
      <c r="H4" s="45" t="s">
        <v>377</v>
      </c>
      <c r="I4" s="57" t="s">
        <v>378</v>
      </c>
      <c r="J4" s="57" t="s">
        <v>379</v>
      </c>
      <c r="K4" s="45" t="s">
        <v>380</v>
      </c>
    </row>
    <row r="5" ht="14.25" customHeight="1" spans="1:11">
      <c r="A5" s="45">
        <v>1</v>
      </c>
      <c r="B5" s="57">
        <v>2</v>
      </c>
      <c r="C5" s="45">
        <v>3</v>
      </c>
      <c r="D5" s="45">
        <v>4</v>
      </c>
      <c r="E5" s="45">
        <v>5</v>
      </c>
      <c r="F5" s="45">
        <v>6</v>
      </c>
      <c r="G5" s="57">
        <v>7</v>
      </c>
      <c r="H5" s="45">
        <v>8</v>
      </c>
      <c r="I5" s="57">
        <v>9</v>
      </c>
      <c r="J5" s="57">
        <v>10</v>
      </c>
      <c r="K5" s="45">
        <v>11</v>
      </c>
    </row>
    <row r="6" ht="42" customHeight="1" spans="1:11">
      <c r="A6" s="31" t="s">
        <v>71</v>
      </c>
      <c r="B6" s="58"/>
      <c r="C6" s="46"/>
      <c r="D6" s="46"/>
      <c r="E6" s="46"/>
      <c r="F6" s="59"/>
      <c r="G6" s="60"/>
      <c r="H6" s="59"/>
      <c r="I6" s="60"/>
      <c r="J6" s="60"/>
      <c r="K6" s="59"/>
    </row>
    <row r="7" ht="54" customHeight="1" spans="1:11">
      <c r="A7" s="23" t="s">
        <v>71</v>
      </c>
      <c r="B7" s="23" t="s">
        <v>71</v>
      </c>
      <c r="C7" s="23" t="s">
        <v>71</v>
      </c>
      <c r="D7" s="23" t="s">
        <v>71</v>
      </c>
      <c r="E7" s="23" t="s">
        <v>71</v>
      </c>
      <c r="F7" s="31" t="s">
        <v>71</v>
      </c>
      <c r="G7" s="23" t="s">
        <v>71</v>
      </c>
      <c r="H7" s="31" t="s">
        <v>71</v>
      </c>
      <c r="I7" s="23" t="s">
        <v>71</v>
      </c>
      <c r="J7" s="23" t="s">
        <v>71</v>
      </c>
      <c r="K7" s="31" t="s">
        <v>71</v>
      </c>
    </row>
    <row r="8" customHeight="1" spans="1:1">
      <c r="A8" s="1" t="s">
        <v>412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G28" sqref="G28"/>
    </sheetView>
  </sheetViews>
  <sheetFormatPr defaultColWidth="9.12380952380952" defaultRowHeight="12" customHeight="1" outlineLevelCol="7"/>
  <cols>
    <col min="1" max="1" width="29" style="37" customWidth="1"/>
    <col min="2" max="2" width="18.752380952381" style="37" customWidth="1"/>
    <col min="3" max="3" width="24.8761904761905" style="37" customWidth="1"/>
    <col min="4" max="4" width="23.6285714285714" style="37" customWidth="1"/>
    <col min="5" max="5" width="17.8761904761905" style="37" customWidth="1"/>
    <col min="6" max="6" width="23.6285714285714" style="37" customWidth="1"/>
    <col min="7" max="7" width="25.1238095238095" style="37" customWidth="1"/>
    <col min="8" max="8" width="18.8761904761905" style="37" customWidth="1"/>
    <col min="9" max="9" width="9.12380952380952" style="38" customWidth="1"/>
    <col min="10" max="16384" width="9.12380952380952" style="38"/>
  </cols>
  <sheetData>
    <row r="1" ht="14.25" customHeight="1" spans="8:8">
      <c r="H1" s="39" t="s">
        <v>415</v>
      </c>
    </row>
    <row r="2" ht="28.5" customHeight="1" spans="1:8">
      <c r="A2" s="40" t="s">
        <v>416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3</v>
      </c>
      <c r="B3" s="7"/>
    </row>
    <row r="4" ht="18" customHeight="1" spans="1:8">
      <c r="A4" s="11" t="s">
        <v>385</v>
      </c>
      <c r="B4" s="11" t="s">
        <v>417</v>
      </c>
      <c r="C4" s="11" t="s">
        <v>418</v>
      </c>
      <c r="D4" s="11" t="s">
        <v>419</v>
      </c>
      <c r="E4" s="11" t="s">
        <v>420</v>
      </c>
      <c r="F4" s="42" t="s">
        <v>421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394</v>
      </c>
      <c r="G5" s="45" t="s">
        <v>422</v>
      </c>
      <c r="H5" s="45" t="s">
        <v>423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71</v>
      </c>
      <c r="B7" s="46" t="s">
        <v>71</v>
      </c>
      <c r="C7" s="46" t="s">
        <v>71</v>
      </c>
      <c r="D7" s="46" t="s">
        <v>71</v>
      </c>
      <c r="E7" s="46" t="s">
        <v>71</v>
      </c>
      <c r="F7" s="47" t="s">
        <v>71</v>
      </c>
      <c r="G7" s="48" t="s">
        <v>71</v>
      </c>
      <c r="H7" s="48" t="s">
        <v>71</v>
      </c>
    </row>
    <row r="8" ht="24" customHeight="1" spans="1:8">
      <c r="A8" s="49" t="s">
        <v>56</v>
      </c>
      <c r="B8" s="50"/>
      <c r="C8" s="50"/>
      <c r="D8" s="50"/>
      <c r="E8" s="50"/>
      <c r="F8" s="51" t="s">
        <v>71</v>
      </c>
      <c r="G8" s="52"/>
      <c r="H8" s="52" t="s">
        <v>71</v>
      </c>
    </row>
    <row r="9" customHeight="1" spans="1:3">
      <c r="A9" s="36" t="s">
        <v>424</v>
      </c>
      <c r="B9" s="36"/>
      <c r="C9" s="36"/>
    </row>
  </sheetData>
  <mergeCells count="9">
    <mergeCell ref="A2:H2"/>
    <mergeCell ref="A3:C3"/>
    <mergeCell ref="F4:H4"/>
    <mergeCell ref="A9:C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I21" sqref="I21"/>
    </sheetView>
  </sheetViews>
  <sheetFormatPr defaultColWidth="9.12380952380952" defaultRowHeight="14.25" customHeight="1"/>
  <cols>
    <col min="1" max="1" width="10.247619047619" style="1" customWidth="1"/>
    <col min="2" max="3" width="23.8761904761905" style="1" customWidth="1"/>
    <col min="4" max="4" width="15.1238095238095" style="1" customWidth="1"/>
    <col min="5" max="5" width="17.752380952381" style="1" customWidth="1"/>
    <col min="6" max="6" width="15.1238095238095" style="1" customWidth="1"/>
    <col min="7" max="7" width="17.752380952381" style="1" customWidth="1"/>
    <col min="8" max="11" width="15.3714285714286" style="1" customWidth="1"/>
    <col min="12" max="12" width="9.12380952380952" style="1" customWidth="1"/>
    <col min="13" max="16384" width="9.12380952380952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425</v>
      </c>
    </row>
    <row r="2" ht="27.75" customHeight="1" spans="1:11">
      <c r="A2" s="5" t="s">
        <v>426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216</v>
      </c>
    </row>
    <row r="4" ht="21.75" customHeight="1" spans="1:11">
      <c r="A4" s="10" t="s">
        <v>363</v>
      </c>
      <c r="B4" s="10" t="s">
        <v>234</v>
      </c>
      <c r="C4" s="10" t="s">
        <v>232</v>
      </c>
      <c r="D4" s="11" t="s">
        <v>235</v>
      </c>
      <c r="E4" s="11" t="s">
        <v>236</v>
      </c>
      <c r="F4" s="11" t="s">
        <v>364</v>
      </c>
      <c r="G4" s="11" t="s">
        <v>365</v>
      </c>
      <c r="H4" s="17" t="s">
        <v>56</v>
      </c>
      <c r="I4" s="12" t="s">
        <v>427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71</v>
      </c>
      <c r="C8" s="31"/>
      <c r="D8" s="31"/>
      <c r="E8" s="31"/>
      <c r="F8" s="31"/>
      <c r="G8" s="31"/>
      <c r="H8" s="32" t="s">
        <v>71</v>
      </c>
      <c r="I8" s="32" t="s">
        <v>71</v>
      </c>
      <c r="J8" s="32" t="s">
        <v>71</v>
      </c>
      <c r="K8" s="32"/>
    </row>
    <row r="9" ht="18.75" customHeight="1" spans="1:11">
      <c r="A9" s="23" t="s">
        <v>71</v>
      </c>
      <c r="B9" s="23" t="s">
        <v>71</v>
      </c>
      <c r="C9" s="23" t="s">
        <v>71</v>
      </c>
      <c r="D9" s="23" t="s">
        <v>71</v>
      </c>
      <c r="E9" s="23" t="s">
        <v>71</v>
      </c>
      <c r="F9" s="23" t="s">
        <v>71</v>
      </c>
      <c r="G9" s="23" t="s">
        <v>71</v>
      </c>
      <c r="H9" s="25" t="s">
        <v>71</v>
      </c>
      <c r="I9" s="25" t="s">
        <v>71</v>
      </c>
      <c r="J9" s="25" t="s">
        <v>71</v>
      </c>
      <c r="K9" s="25"/>
    </row>
    <row r="10" ht="18.75" customHeight="1" spans="1:11">
      <c r="A10" s="33" t="s">
        <v>360</v>
      </c>
      <c r="B10" s="34"/>
      <c r="C10" s="34"/>
      <c r="D10" s="34"/>
      <c r="E10" s="34"/>
      <c r="F10" s="34"/>
      <c r="G10" s="35"/>
      <c r="H10" s="25" t="s">
        <v>71</v>
      </c>
      <c r="I10" s="25" t="s">
        <v>71</v>
      </c>
      <c r="J10" s="25" t="s">
        <v>71</v>
      </c>
      <c r="K10" s="25"/>
    </row>
    <row r="11" customHeight="1" spans="1:4">
      <c r="A11" s="36" t="s">
        <v>428</v>
      </c>
      <c r="B11" s="36"/>
      <c r="C11" s="36"/>
      <c r="D11" s="36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G19" sqref="G19"/>
    </sheetView>
  </sheetViews>
  <sheetFormatPr defaultColWidth="9.12380952380952" defaultRowHeight="14.25" customHeight="1" outlineLevelCol="6"/>
  <cols>
    <col min="1" max="1" width="35.247619047619" style="1" customWidth="1"/>
    <col min="2" max="4" width="28" style="1" customWidth="1"/>
    <col min="5" max="7" width="23.8761904761905" style="1" customWidth="1"/>
    <col min="8" max="8" width="9.12380952380952" style="1" customWidth="1"/>
    <col min="9" max="16384" width="9.12380952380952" style="1"/>
  </cols>
  <sheetData>
    <row r="1" ht="13.5" customHeight="1" spans="4:7">
      <c r="D1" s="2"/>
      <c r="E1" s="3"/>
      <c r="F1" s="3"/>
      <c r="G1" s="4" t="s">
        <v>429</v>
      </c>
    </row>
    <row r="2" ht="27.75" customHeight="1" spans="1:7">
      <c r="A2" s="5" t="s">
        <v>430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216</v>
      </c>
    </row>
    <row r="4" ht="21.75" customHeight="1" spans="1:7">
      <c r="A4" s="10" t="s">
        <v>232</v>
      </c>
      <c r="B4" s="10" t="s">
        <v>363</v>
      </c>
      <c r="C4" s="10" t="s">
        <v>234</v>
      </c>
      <c r="D4" s="11" t="s">
        <v>431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432</v>
      </c>
      <c r="F5" s="11" t="s">
        <v>433</v>
      </c>
      <c r="G5" s="11" t="s">
        <v>434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71</v>
      </c>
      <c r="B8" s="24"/>
      <c r="C8" s="24"/>
      <c r="D8" s="23"/>
      <c r="E8" s="25" t="s">
        <v>71</v>
      </c>
      <c r="F8" s="25" t="s">
        <v>71</v>
      </c>
      <c r="G8" s="25" t="s">
        <v>71</v>
      </c>
    </row>
    <row r="9" ht="18.75" customHeight="1" spans="1:7">
      <c r="A9" s="23"/>
      <c r="B9" s="23" t="s">
        <v>71</v>
      </c>
      <c r="C9" s="23" t="s">
        <v>71</v>
      </c>
      <c r="D9" s="23" t="s">
        <v>71</v>
      </c>
      <c r="E9" s="25" t="s">
        <v>71</v>
      </c>
      <c r="F9" s="25" t="s">
        <v>71</v>
      </c>
      <c r="G9" s="25" t="s">
        <v>71</v>
      </c>
    </row>
    <row r="10" ht="18.75" customHeight="1" spans="1:7">
      <c r="A10" s="26" t="s">
        <v>56</v>
      </c>
      <c r="B10" s="27" t="s">
        <v>71</v>
      </c>
      <c r="C10" s="27"/>
      <c r="D10" s="28"/>
      <c r="E10" s="25" t="s">
        <v>71</v>
      </c>
      <c r="F10" s="25" t="s">
        <v>71</v>
      </c>
      <c r="G10" s="25" t="s">
        <v>71</v>
      </c>
    </row>
    <row r="11" customHeight="1" spans="1:3">
      <c r="A11" s="29" t="s">
        <v>435</v>
      </c>
      <c r="B11" s="29"/>
      <c r="C11" s="29"/>
    </row>
  </sheetData>
  <mergeCells count="12">
    <mergeCell ref="A2:G2"/>
    <mergeCell ref="A3:D3"/>
    <mergeCell ref="E4:G4"/>
    <mergeCell ref="A10:D10"/>
    <mergeCell ref="A11:C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7"/>
  <sheetViews>
    <sheetView zoomScale="115" zoomScaleNormal="115" topLeftCell="D1" workbookViewId="0">
      <selection activeCell="D23" sqref="D23"/>
    </sheetView>
  </sheetViews>
  <sheetFormatPr defaultColWidth="8" defaultRowHeight="14.25" customHeight="1"/>
  <cols>
    <col min="1" max="1" width="21.1238095238095" style="1" customWidth="1"/>
    <col min="2" max="2" width="33.6285714285714" style="1" customWidth="1"/>
    <col min="3" max="3" width="19.752380952381" style="1" customWidth="1"/>
    <col min="4" max="4" width="20.6285714285714" style="1" customWidth="1"/>
    <col min="5" max="5" width="19.752380952381" style="1" customWidth="1"/>
    <col min="6" max="8" width="12.6285714285714" style="1" customWidth="1"/>
    <col min="9" max="9" width="11.752380952381" style="38" customWidth="1"/>
    <col min="10" max="13" width="12.6285714285714" style="1" customWidth="1"/>
    <col min="14" max="14" width="12.1238095238095" style="38" customWidth="1"/>
    <col min="15" max="15" width="12.6285714285714" style="1" customWidth="1"/>
    <col min="16" max="16" width="8" style="38" customWidth="1"/>
    <col min="17" max="17" width="9.62857142857143" style="38" customWidth="1"/>
    <col min="18" max="18" width="9.75238095238095" style="38" customWidth="1"/>
    <col min="19" max="19" width="10.6285714285714" style="38" customWidth="1"/>
    <col min="20" max="21" width="10.1238095238095" style="1" customWidth="1"/>
    <col min="22" max="22" width="8" style="38" customWidth="1"/>
    <col min="23" max="16384" width="8" style="38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3"/>
      <c r="J1" s="3"/>
      <c r="K1" s="3"/>
      <c r="L1" s="3"/>
      <c r="M1" s="3"/>
      <c r="N1" s="73"/>
      <c r="O1" s="3"/>
      <c r="P1" s="73"/>
      <c r="Q1" s="73"/>
      <c r="R1" s="73"/>
      <c r="S1" s="73"/>
      <c r="T1" s="96" t="s">
        <v>51</v>
      </c>
      <c r="U1" s="4" t="s">
        <v>51</v>
      </c>
    </row>
    <row r="2" ht="36" customHeight="1" spans="1:21">
      <c r="A2" s="254" t="s">
        <v>52</v>
      </c>
      <c r="B2" s="5"/>
      <c r="C2" s="5"/>
      <c r="D2" s="5"/>
      <c r="E2" s="5"/>
      <c r="F2" s="5"/>
      <c r="G2" s="5"/>
      <c r="H2" s="5"/>
      <c r="I2" s="54"/>
      <c r="J2" s="5"/>
      <c r="K2" s="5"/>
      <c r="L2" s="5"/>
      <c r="M2" s="5"/>
      <c r="N2" s="54"/>
      <c r="O2" s="5"/>
      <c r="P2" s="54"/>
      <c r="Q2" s="54"/>
      <c r="R2" s="54"/>
      <c r="S2" s="54"/>
      <c r="T2" s="5"/>
      <c r="U2" s="54"/>
    </row>
    <row r="3" ht="20.25" customHeight="1" spans="1:21">
      <c r="A3" s="41" t="s">
        <v>3</v>
      </c>
      <c r="B3" s="8"/>
      <c r="C3" s="8"/>
      <c r="D3" s="8"/>
      <c r="E3" s="8"/>
      <c r="F3" s="8"/>
      <c r="G3" s="8"/>
      <c r="H3" s="8"/>
      <c r="I3" s="75"/>
      <c r="J3" s="8"/>
      <c r="K3" s="8"/>
      <c r="L3" s="8"/>
      <c r="M3" s="8"/>
      <c r="N3" s="75"/>
      <c r="O3" s="8"/>
      <c r="P3" s="75"/>
      <c r="Q3" s="75"/>
      <c r="R3" s="75"/>
      <c r="S3" s="75"/>
      <c r="T3" s="96" t="s">
        <v>4</v>
      </c>
      <c r="U3" s="9" t="s">
        <v>53</v>
      </c>
    </row>
    <row r="4" ht="18.75" customHeight="1" spans="1:21">
      <c r="A4" s="255" t="s">
        <v>54</v>
      </c>
      <c r="B4" s="256" t="s">
        <v>55</v>
      </c>
      <c r="C4" s="256" t="s">
        <v>56</v>
      </c>
      <c r="D4" s="257" t="s">
        <v>57</v>
      </c>
      <c r="E4" s="258"/>
      <c r="F4" s="258"/>
      <c r="G4" s="258"/>
      <c r="H4" s="258"/>
      <c r="I4" s="123"/>
      <c r="J4" s="258"/>
      <c r="K4" s="258"/>
      <c r="L4" s="258"/>
      <c r="M4" s="258"/>
      <c r="N4" s="123"/>
      <c r="O4" s="278"/>
      <c r="P4" s="257" t="s">
        <v>46</v>
      </c>
      <c r="Q4" s="257"/>
      <c r="R4" s="257"/>
      <c r="S4" s="257"/>
      <c r="T4" s="258"/>
      <c r="U4" s="287"/>
    </row>
    <row r="5" ht="24.75" customHeight="1" spans="1:21">
      <c r="A5" s="259"/>
      <c r="B5" s="260"/>
      <c r="C5" s="260"/>
      <c r="D5" s="260" t="s">
        <v>58</v>
      </c>
      <c r="E5" s="260" t="s">
        <v>59</v>
      </c>
      <c r="F5" s="260" t="s">
        <v>60</v>
      </c>
      <c r="G5" s="260" t="s">
        <v>61</v>
      </c>
      <c r="H5" s="260" t="s">
        <v>62</v>
      </c>
      <c r="I5" s="279" t="s">
        <v>63</v>
      </c>
      <c r="J5" s="280"/>
      <c r="K5" s="280"/>
      <c r="L5" s="280"/>
      <c r="M5" s="280"/>
      <c r="N5" s="279"/>
      <c r="O5" s="281"/>
      <c r="P5" s="282" t="s">
        <v>58</v>
      </c>
      <c r="Q5" s="282" t="s">
        <v>59</v>
      </c>
      <c r="R5" s="255" t="s">
        <v>60</v>
      </c>
      <c r="S5" s="256" t="s">
        <v>61</v>
      </c>
      <c r="T5" s="288" t="s">
        <v>62</v>
      </c>
      <c r="U5" s="256" t="s">
        <v>63</v>
      </c>
    </row>
    <row r="6" ht="24.75" customHeight="1" spans="1:21">
      <c r="A6" s="261"/>
      <c r="B6" s="262"/>
      <c r="C6" s="262"/>
      <c r="D6" s="262"/>
      <c r="E6" s="262"/>
      <c r="F6" s="262"/>
      <c r="G6" s="262"/>
      <c r="H6" s="262"/>
      <c r="I6" s="22" t="s">
        <v>58</v>
      </c>
      <c r="J6" s="283" t="s">
        <v>64</v>
      </c>
      <c r="K6" s="283" t="s">
        <v>65</v>
      </c>
      <c r="L6" s="283" t="s">
        <v>66</v>
      </c>
      <c r="M6" s="283" t="s">
        <v>67</v>
      </c>
      <c r="N6" s="283" t="s">
        <v>68</v>
      </c>
      <c r="O6" s="283" t="s">
        <v>69</v>
      </c>
      <c r="P6" s="284"/>
      <c r="Q6" s="284"/>
      <c r="R6" s="289"/>
      <c r="S6" s="284"/>
      <c r="T6" s="262"/>
      <c r="U6" s="262"/>
    </row>
    <row r="7" ht="16.5" customHeight="1" spans="1:21">
      <c r="A7" s="220">
        <v>1</v>
      </c>
      <c r="B7" s="21">
        <v>2</v>
      </c>
      <c r="C7" s="21">
        <v>3</v>
      </c>
      <c r="D7" s="21">
        <v>4</v>
      </c>
      <c r="E7" s="263">
        <v>5</v>
      </c>
      <c r="F7" s="264">
        <v>6</v>
      </c>
      <c r="G7" s="264">
        <v>7</v>
      </c>
      <c r="H7" s="263">
        <v>8</v>
      </c>
      <c r="I7" s="263">
        <v>9</v>
      </c>
      <c r="J7" s="264">
        <v>10</v>
      </c>
      <c r="K7" s="264">
        <v>11</v>
      </c>
      <c r="L7" s="263">
        <v>12</v>
      </c>
      <c r="M7" s="263">
        <v>13</v>
      </c>
      <c r="N7" s="22">
        <v>14</v>
      </c>
      <c r="O7" s="21">
        <v>15</v>
      </c>
      <c r="P7" s="285">
        <v>16</v>
      </c>
      <c r="Q7" s="290">
        <v>17</v>
      </c>
      <c r="R7" s="291">
        <v>18</v>
      </c>
      <c r="S7" s="291">
        <v>19</v>
      </c>
      <c r="T7" s="291">
        <v>20</v>
      </c>
      <c r="U7" s="292">
        <v>0.02</v>
      </c>
    </row>
    <row r="8" ht="16.5" customHeight="1" spans="1:21">
      <c r="A8" s="265">
        <v>580</v>
      </c>
      <c r="B8" s="266" t="s">
        <v>70</v>
      </c>
      <c r="C8" s="267">
        <v>12967079</v>
      </c>
      <c r="D8" s="267">
        <v>12967079</v>
      </c>
      <c r="E8" s="267">
        <v>12967079</v>
      </c>
      <c r="F8" s="268" t="s">
        <v>71</v>
      </c>
      <c r="G8" s="268" t="s">
        <v>71</v>
      </c>
      <c r="H8" s="268" t="s">
        <v>71</v>
      </c>
      <c r="I8" s="268" t="s">
        <v>71</v>
      </c>
      <c r="J8" s="268" t="s">
        <v>71</v>
      </c>
      <c r="K8" s="268" t="s">
        <v>71</v>
      </c>
      <c r="L8" s="268" t="s">
        <v>71</v>
      </c>
      <c r="M8" s="268" t="s">
        <v>71</v>
      </c>
      <c r="N8" s="268" t="s">
        <v>71</v>
      </c>
      <c r="O8" s="268" t="s">
        <v>71</v>
      </c>
      <c r="P8" s="268" t="s">
        <v>71</v>
      </c>
      <c r="Q8" s="268" t="s">
        <v>71</v>
      </c>
      <c r="R8" s="293" t="s">
        <v>71</v>
      </c>
      <c r="S8" s="294"/>
      <c r="T8" s="295"/>
      <c r="U8" s="294"/>
    </row>
    <row r="9" ht="16.5" customHeight="1" spans="1:21">
      <c r="A9" s="269" t="s">
        <v>72</v>
      </c>
      <c r="B9" s="266" t="s">
        <v>73</v>
      </c>
      <c r="C9" s="270">
        <v>8459607</v>
      </c>
      <c r="D9" s="270">
        <v>8459607</v>
      </c>
      <c r="E9" s="270">
        <v>8459607</v>
      </c>
      <c r="F9" s="271"/>
      <c r="G9" s="271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169"/>
      <c r="U9" s="70"/>
    </row>
    <row r="10" ht="16.5" customHeight="1" spans="1:21">
      <c r="A10" s="272" t="s">
        <v>74</v>
      </c>
      <c r="B10" s="273" t="s">
        <v>75</v>
      </c>
      <c r="C10" s="274">
        <v>920242</v>
      </c>
      <c r="D10" s="274">
        <v>920242</v>
      </c>
      <c r="E10" s="274">
        <v>920242</v>
      </c>
      <c r="F10" s="271" t="s">
        <v>71</v>
      </c>
      <c r="G10" s="271" t="s">
        <v>71</v>
      </c>
      <c r="H10" s="70" t="s">
        <v>71</v>
      </c>
      <c r="I10" s="70" t="s">
        <v>71</v>
      </c>
      <c r="J10" s="70" t="s">
        <v>71</v>
      </c>
      <c r="K10" s="70" t="s">
        <v>71</v>
      </c>
      <c r="L10" s="70" t="s">
        <v>71</v>
      </c>
      <c r="M10" s="70" t="s">
        <v>71</v>
      </c>
      <c r="N10" s="70" t="s">
        <v>71</v>
      </c>
      <c r="O10" s="70" t="s">
        <v>71</v>
      </c>
      <c r="P10" s="70" t="s">
        <v>71</v>
      </c>
      <c r="Q10" s="70" t="s">
        <v>71</v>
      </c>
      <c r="R10" s="70" t="s">
        <v>71</v>
      </c>
      <c r="S10" s="70"/>
      <c r="T10" s="70"/>
      <c r="U10" s="70"/>
    </row>
    <row r="11" customHeight="1" spans="1:21">
      <c r="A11" s="275" t="s">
        <v>76</v>
      </c>
      <c r="B11" s="273" t="s">
        <v>77</v>
      </c>
      <c r="C11" s="274">
        <v>246973</v>
      </c>
      <c r="D11" s="274">
        <v>246973</v>
      </c>
      <c r="E11" s="274">
        <v>246973</v>
      </c>
      <c r="F11" s="237"/>
      <c r="G11" s="237"/>
      <c r="H11" s="165"/>
      <c r="I11" s="286"/>
      <c r="J11" s="165"/>
      <c r="K11" s="165"/>
      <c r="L11" s="165"/>
      <c r="M11" s="165"/>
      <c r="N11" s="286"/>
      <c r="O11" s="165"/>
      <c r="P11" s="286"/>
      <c r="Q11" s="286"/>
      <c r="R11" s="286"/>
      <c r="S11" s="286"/>
      <c r="T11" s="165"/>
      <c r="U11" s="165"/>
    </row>
    <row r="12" customHeight="1" spans="1:21">
      <c r="A12" s="275" t="s">
        <v>78</v>
      </c>
      <c r="B12" s="273" t="s">
        <v>79</v>
      </c>
      <c r="C12" s="274">
        <v>4121972</v>
      </c>
      <c r="D12" s="274">
        <v>4121972</v>
      </c>
      <c r="E12" s="274">
        <v>4121972</v>
      </c>
      <c r="F12" s="237"/>
      <c r="G12" s="237"/>
      <c r="H12" s="165"/>
      <c r="I12" s="286"/>
      <c r="J12" s="165"/>
      <c r="K12" s="165"/>
      <c r="L12" s="165"/>
      <c r="M12" s="165"/>
      <c r="N12" s="286"/>
      <c r="O12" s="165"/>
      <c r="P12" s="286"/>
      <c r="Q12" s="286"/>
      <c r="R12" s="286"/>
      <c r="S12" s="286"/>
      <c r="T12" s="165"/>
      <c r="U12" s="165"/>
    </row>
    <row r="13" customHeight="1" spans="1:21">
      <c r="A13" s="275" t="s">
        <v>80</v>
      </c>
      <c r="B13" s="273" t="s">
        <v>81</v>
      </c>
      <c r="C13" s="274">
        <v>3170420</v>
      </c>
      <c r="D13" s="274">
        <v>3170420</v>
      </c>
      <c r="E13" s="274">
        <v>3170420</v>
      </c>
      <c r="F13" s="237"/>
      <c r="G13" s="237"/>
      <c r="H13" s="165"/>
      <c r="I13" s="286"/>
      <c r="J13" s="165"/>
      <c r="K13" s="165"/>
      <c r="L13" s="165"/>
      <c r="M13" s="165"/>
      <c r="N13" s="286"/>
      <c r="O13" s="165"/>
      <c r="P13" s="286"/>
      <c r="Q13" s="286"/>
      <c r="R13" s="286"/>
      <c r="S13" s="286"/>
      <c r="T13" s="165"/>
      <c r="U13" s="165"/>
    </row>
    <row r="14" customHeight="1" spans="1:21">
      <c r="A14" s="269" t="s">
        <v>82</v>
      </c>
      <c r="B14" s="276" t="s">
        <v>83</v>
      </c>
      <c r="C14" s="270">
        <v>454196</v>
      </c>
      <c r="D14" s="270">
        <v>454196</v>
      </c>
      <c r="E14" s="270">
        <v>454196</v>
      </c>
      <c r="F14" s="237"/>
      <c r="G14" s="237"/>
      <c r="H14" s="165"/>
      <c r="I14" s="286"/>
      <c r="J14" s="165"/>
      <c r="K14" s="165"/>
      <c r="L14" s="165"/>
      <c r="M14" s="165"/>
      <c r="N14" s="286"/>
      <c r="O14" s="165"/>
      <c r="P14" s="286"/>
      <c r="Q14" s="286"/>
      <c r="R14" s="286"/>
      <c r="S14" s="286"/>
      <c r="T14" s="165"/>
      <c r="U14" s="165"/>
    </row>
    <row r="15" customHeight="1" spans="1:21">
      <c r="A15" s="275" t="s">
        <v>84</v>
      </c>
      <c r="B15" s="273" t="s">
        <v>85</v>
      </c>
      <c r="C15" s="274">
        <v>307483</v>
      </c>
      <c r="D15" s="274">
        <v>307483</v>
      </c>
      <c r="E15" s="274">
        <v>307483</v>
      </c>
      <c r="F15" s="237"/>
      <c r="G15" s="237"/>
      <c r="H15" s="165"/>
      <c r="I15" s="286"/>
      <c r="J15" s="165"/>
      <c r="K15" s="165"/>
      <c r="L15" s="165"/>
      <c r="M15" s="165"/>
      <c r="N15" s="286"/>
      <c r="O15" s="165"/>
      <c r="P15" s="286"/>
      <c r="Q15" s="286"/>
      <c r="R15" s="286"/>
      <c r="S15" s="286"/>
      <c r="T15" s="165"/>
      <c r="U15" s="165"/>
    </row>
    <row r="16" customHeight="1" spans="1:21">
      <c r="A16" s="275" t="s">
        <v>86</v>
      </c>
      <c r="B16" s="273" t="s">
        <v>87</v>
      </c>
      <c r="C16" s="274">
        <v>146713</v>
      </c>
      <c r="D16" s="274">
        <v>146713</v>
      </c>
      <c r="E16" s="274">
        <v>146713</v>
      </c>
      <c r="F16" s="237"/>
      <c r="G16" s="237"/>
      <c r="H16" s="165"/>
      <c r="I16" s="286"/>
      <c r="J16" s="165"/>
      <c r="K16" s="165"/>
      <c r="L16" s="165"/>
      <c r="M16" s="165"/>
      <c r="N16" s="286"/>
      <c r="O16" s="165"/>
      <c r="P16" s="286"/>
      <c r="Q16" s="286"/>
      <c r="R16" s="286"/>
      <c r="S16" s="286"/>
      <c r="T16" s="165"/>
      <c r="U16" s="165"/>
    </row>
    <row r="17" customHeight="1" spans="1:21">
      <c r="A17" s="269" t="s">
        <v>88</v>
      </c>
      <c r="B17" s="266" t="s">
        <v>89</v>
      </c>
      <c r="C17" s="270">
        <v>319000</v>
      </c>
      <c r="D17" s="270">
        <v>319000</v>
      </c>
      <c r="E17" s="270">
        <v>319000</v>
      </c>
      <c r="F17" s="237"/>
      <c r="G17" s="237"/>
      <c r="H17" s="165"/>
      <c r="I17" s="286"/>
      <c r="J17" s="165"/>
      <c r="K17" s="165"/>
      <c r="L17" s="165"/>
      <c r="M17" s="165"/>
      <c r="N17" s="286"/>
      <c r="O17" s="165"/>
      <c r="P17" s="286"/>
      <c r="Q17" s="286"/>
      <c r="R17" s="286"/>
      <c r="S17" s="286"/>
      <c r="T17" s="165"/>
      <c r="U17" s="165"/>
    </row>
    <row r="18" customHeight="1" spans="1:21">
      <c r="A18" s="275" t="s">
        <v>90</v>
      </c>
      <c r="B18" s="273" t="s">
        <v>91</v>
      </c>
      <c r="C18" s="274">
        <v>165712</v>
      </c>
      <c r="D18" s="274">
        <v>165712</v>
      </c>
      <c r="E18" s="274">
        <v>165712</v>
      </c>
      <c r="F18" s="237"/>
      <c r="G18" s="237"/>
      <c r="H18" s="165"/>
      <c r="I18" s="286"/>
      <c r="J18" s="165"/>
      <c r="K18" s="165"/>
      <c r="L18" s="165"/>
      <c r="M18" s="165"/>
      <c r="N18" s="286"/>
      <c r="O18" s="165"/>
      <c r="P18" s="286"/>
      <c r="Q18" s="286"/>
      <c r="R18" s="286"/>
      <c r="S18" s="286"/>
      <c r="T18" s="165"/>
      <c r="U18" s="165"/>
    </row>
    <row r="19" customHeight="1" spans="1:21">
      <c r="A19" s="275" t="s">
        <v>92</v>
      </c>
      <c r="B19" s="273" t="s">
        <v>93</v>
      </c>
      <c r="C19" s="274">
        <v>153288</v>
      </c>
      <c r="D19" s="274">
        <v>153288</v>
      </c>
      <c r="E19" s="274">
        <v>153288</v>
      </c>
      <c r="F19" s="237"/>
      <c r="G19" s="237"/>
      <c r="H19" s="165"/>
      <c r="I19" s="286"/>
      <c r="J19" s="165"/>
      <c r="K19" s="165"/>
      <c r="L19" s="165"/>
      <c r="M19" s="165"/>
      <c r="N19" s="286"/>
      <c r="O19" s="165"/>
      <c r="P19" s="286"/>
      <c r="Q19" s="286"/>
      <c r="R19" s="286"/>
      <c r="S19" s="286"/>
      <c r="T19" s="165"/>
      <c r="U19" s="165"/>
    </row>
    <row r="20" customHeight="1" spans="1:21">
      <c r="A20" s="275" t="s">
        <v>94</v>
      </c>
      <c r="B20" s="266" t="s">
        <v>95</v>
      </c>
      <c r="C20" s="270">
        <v>423062</v>
      </c>
      <c r="D20" s="270">
        <v>423062</v>
      </c>
      <c r="E20" s="270">
        <v>423062</v>
      </c>
      <c r="F20" s="237"/>
      <c r="G20" s="237"/>
      <c r="H20" s="165"/>
      <c r="I20" s="286"/>
      <c r="J20" s="165"/>
      <c r="K20" s="165"/>
      <c r="L20" s="165"/>
      <c r="M20" s="165"/>
      <c r="N20" s="286"/>
      <c r="O20" s="165"/>
      <c r="P20" s="286"/>
      <c r="Q20" s="286"/>
      <c r="R20" s="286"/>
      <c r="S20" s="286"/>
      <c r="T20" s="165"/>
      <c r="U20" s="165"/>
    </row>
    <row r="21" customHeight="1" spans="1:21">
      <c r="A21" s="272" t="s">
        <v>96</v>
      </c>
      <c r="B21" s="276" t="s">
        <v>97</v>
      </c>
      <c r="C21" s="270">
        <v>837294</v>
      </c>
      <c r="D21" s="270">
        <v>837294</v>
      </c>
      <c r="E21" s="270">
        <v>837294</v>
      </c>
      <c r="F21" s="237"/>
      <c r="G21" s="237"/>
      <c r="H21" s="165"/>
      <c r="I21" s="286"/>
      <c r="J21" s="165"/>
      <c r="K21" s="165"/>
      <c r="L21" s="165"/>
      <c r="M21" s="165"/>
      <c r="N21" s="286"/>
      <c r="O21" s="165"/>
      <c r="P21" s="286"/>
      <c r="Q21" s="286"/>
      <c r="R21" s="286"/>
      <c r="S21" s="286"/>
      <c r="T21" s="165"/>
      <c r="U21" s="165"/>
    </row>
    <row r="22" customHeight="1" spans="1:21">
      <c r="A22" s="272" t="s">
        <v>98</v>
      </c>
      <c r="B22" s="276" t="s">
        <v>99</v>
      </c>
      <c r="C22" s="270">
        <v>414934</v>
      </c>
      <c r="D22" s="270">
        <v>414934</v>
      </c>
      <c r="E22" s="270">
        <v>414934</v>
      </c>
      <c r="F22" s="237"/>
      <c r="G22" s="237"/>
      <c r="H22" s="165"/>
      <c r="I22" s="286"/>
      <c r="J22" s="165"/>
      <c r="K22" s="165"/>
      <c r="L22" s="165"/>
      <c r="M22" s="165"/>
      <c r="N22" s="286"/>
      <c r="O22" s="165"/>
      <c r="P22" s="286"/>
      <c r="Q22" s="286"/>
      <c r="R22" s="286"/>
      <c r="S22" s="286"/>
      <c r="T22" s="165"/>
      <c r="U22" s="165"/>
    </row>
    <row r="23" customHeight="1" spans="1:21">
      <c r="A23" s="272" t="s">
        <v>100</v>
      </c>
      <c r="B23" s="276" t="s">
        <v>101</v>
      </c>
      <c r="C23" s="270">
        <v>584383</v>
      </c>
      <c r="D23" s="270">
        <v>584383</v>
      </c>
      <c r="E23" s="270">
        <v>584383</v>
      </c>
      <c r="F23" s="237"/>
      <c r="G23" s="237"/>
      <c r="H23" s="165"/>
      <c r="I23" s="286"/>
      <c r="J23" s="165"/>
      <c r="K23" s="165"/>
      <c r="L23" s="165"/>
      <c r="M23" s="165"/>
      <c r="N23" s="286"/>
      <c r="O23" s="165"/>
      <c r="P23" s="286"/>
      <c r="Q23" s="286"/>
      <c r="R23" s="286"/>
      <c r="S23" s="286"/>
      <c r="T23" s="165"/>
      <c r="U23" s="165"/>
    </row>
    <row r="24" customHeight="1" spans="1:21">
      <c r="A24" s="272" t="s">
        <v>102</v>
      </c>
      <c r="B24" s="276" t="s">
        <v>103</v>
      </c>
      <c r="C24" s="270">
        <v>964952</v>
      </c>
      <c r="D24" s="270">
        <v>964952</v>
      </c>
      <c r="E24" s="270">
        <v>964952</v>
      </c>
      <c r="F24" s="237"/>
      <c r="G24" s="237"/>
      <c r="H24" s="165"/>
      <c r="I24" s="286"/>
      <c r="J24" s="165"/>
      <c r="K24" s="165"/>
      <c r="L24" s="165"/>
      <c r="M24" s="165"/>
      <c r="N24" s="286"/>
      <c r="O24" s="165"/>
      <c r="P24" s="286"/>
      <c r="Q24" s="286"/>
      <c r="R24" s="286"/>
      <c r="S24" s="286"/>
      <c r="T24" s="165"/>
      <c r="U24" s="165"/>
    </row>
    <row r="25" customHeight="1" spans="1:21">
      <c r="A25" s="272" t="s">
        <v>104</v>
      </c>
      <c r="B25" s="276" t="s">
        <v>105</v>
      </c>
      <c r="C25" s="270">
        <v>250797</v>
      </c>
      <c r="D25" s="270">
        <v>250797</v>
      </c>
      <c r="E25" s="270">
        <v>250797</v>
      </c>
      <c r="F25" s="237"/>
      <c r="G25" s="237"/>
      <c r="H25" s="165"/>
      <c r="I25" s="286"/>
      <c r="J25" s="165"/>
      <c r="K25" s="165"/>
      <c r="L25" s="165"/>
      <c r="M25" s="165"/>
      <c r="N25" s="286"/>
      <c r="O25" s="165"/>
      <c r="P25" s="286"/>
      <c r="Q25" s="286"/>
      <c r="R25" s="286"/>
      <c r="S25" s="286"/>
      <c r="T25" s="165"/>
      <c r="U25" s="165"/>
    </row>
    <row r="26" customHeight="1" spans="1:21">
      <c r="A26" s="272" t="s">
        <v>106</v>
      </c>
      <c r="B26" s="276" t="s">
        <v>107</v>
      </c>
      <c r="C26" s="270">
        <v>258854</v>
      </c>
      <c r="D26" s="270">
        <v>258854</v>
      </c>
      <c r="E26" s="270">
        <v>258854</v>
      </c>
      <c r="F26" s="237"/>
      <c r="G26" s="237"/>
      <c r="H26" s="165"/>
      <c r="I26" s="286"/>
      <c r="J26" s="165"/>
      <c r="K26" s="165"/>
      <c r="L26" s="165"/>
      <c r="M26" s="165"/>
      <c r="N26" s="286"/>
      <c r="O26" s="165"/>
      <c r="P26" s="286"/>
      <c r="Q26" s="286"/>
      <c r="R26" s="286"/>
      <c r="S26" s="286"/>
      <c r="T26" s="165"/>
      <c r="U26" s="165"/>
    </row>
    <row r="27" customHeight="1" spans="1:21">
      <c r="A27" s="277" t="s">
        <v>56</v>
      </c>
      <c r="B27" s="277"/>
      <c r="C27" s="270">
        <f>C9+C14+C17+C20+C21+C22+C23+C24+C25+C26</f>
        <v>12967079</v>
      </c>
      <c r="D27" s="270">
        <f>D9+D14+D17+D20+D21+D22+D23+D24+D25+D26</f>
        <v>12967079</v>
      </c>
      <c r="E27" s="270">
        <f>E9+E14+E17+E20+E21+E22+E23+E24+E25+E26</f>
        <v>12967079</v>
      </c>
      <c r="F27" s="237"/>
      <c r="G27" s="237"/>
      <c r="H27" s="165"/>
      <c r="I27" s="286"/>
      <c r="J27" s="165"/>
      <c r="K27" s="165"/>
      <c r="L27" s="165"/>
      <c r="M27" s="165"/>
      <c r="N27" s="286"/>
      <c r="O27" s="165"/>
      <c r="P27" s="286"/>
      <c r="Q27" s="286"/>
      <c r="R27" s="286"/>
      <c r="S27" s="286"/>
      <c r="T27" s="165"/>
      <c r="U27" s="16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7:B27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3"/>
  <sheetViews>
    <sheetView topLeftCell="D1" workbookViewId="0">
      <selection activeCell="E62" sqref="E62"/>
    </sheetView>
  </sheetViews>
  <sheetFormatPr defaultColWidth="9.12380952380952" defaultRowHeight="14.25" customHeight="1"/>
  <cols>
    <col min="1" max="1" width="14.247619047619" style="1" customWidth="1"/>
    <col min="2" max="2" width="30.3714285714286" style="1" customWidth="1"/>
    <col min="3" max="3" width="20.5047619047619" style="1" customWidth="1"/>
    <col min="4" max="4" width="19.752380952381" style="1" customWidth="1"/>
    <col min="5" max="5" width="20.247619047619" style="1" customWidth="1"/>
    <col min="6" max="6" width="18.8761904761905" style="1" customWidth="1"/>
    <col min="7" max="7" width="21.247619047619" style="1" customWidth="1"/>
    <col min="8" max="8" width="19.247619047619" style="1" customWidth="1"/>
    <col min="9" max="9" width="16.3714285714286" style="1" customWidth="1"/>
    <col min="10" max="10" width="13.6285714285714" style="1" customWidth="1"/>
    <col min="11" max="14" width="18.8761904761905" style="1" customWidth="1"/>
    <col min="15" max="15" width="17" style="1" customWidth="1"/>
    <col min="16" max="16" width="18.8761904761905" style="1" customWidth="1"/>
    <col min="17" max="17" width="9.12380952380952" style="1" customWidth="1"/>
    <col min="18" max="16384" width="9.12380952380952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9"/>
      <c r="P1" s="39" t="s">
        <v>108</v>
      </c>
    </row>
    <row r="2" ht="28.5" customHeight="1" spans="1:16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16" t="s">
        <v>3</v>
      </c>
      <c r="B3" s="217"/>
      <c r="C3" s="64"/>
      <c r="D3" s="8"/>
      <c r="E3" s="64"/>
      <c r="F3" s="64"/>
      <c r="G3" s="8"/>
      <c r="H3" s="8"/>
      <c r="I3" s="64"/>
      <c r="J3" s="8"/>
      <c r="K3" s="64"/>
      <c r="L3" s="64"/>
      <c r="M3" s="8"/>
      <c r="N3" s="8"/>
      <c r="O3" s="39"/>
      <c r="P3" s="39" t="s">
        <v>4</v>
      </c>
    </row>
    <row r="4" ht="17.25" customHeight="1" spans="1:16">
      <c r="A4" s="218" t="s">
        <v>110</v>
      </c>
      <c r="B4" s="218" t="s">
        <v>111</v>
      </c>
      <c r="C4" s="219" t="s">
        <v>56</v>
      </c>
      <c r="D4" s="220" t="s">
        <v>59</v>
      </c>
      <c r="E4" s="221"/>
      <c r="F4" s="222"/>
      <c r="G4" s="223" t="s">
        <v>60</v>
      </c>
      <c r="H4" s="223" t="s">
        <v>61</v>
      </c>
      <c r="I4" s="218" t="s">
        <v>112</v>
      </c>
      <c r="J4" s="220" t="s">
        <v>63</v>
      </c>
      <c r="K4" s="251"/>
      <c r="L4" s="251"/>
      <c r="M4" s="251"/>
      <c r="N4" s="251"/>
      <c r="O4" s="221"/>
      <c r="P4" s="252"/>
    </row>
    <row r="5" ht="26.25" customHeight="1" spans="1:16">
      <c r="A5" s="224"/>
      <c r="B5" s="224"/>
      <c r="C5" s="224"/>
      <c r="D5" s="224" t="s">
        <v>58</v>
      </c>
      <c r="E5" s="225" t="s">
        <v>113</v>
      </c>
      <c r="F5" s="225" t="s">
        <v>114</v>
      </c>
      <c r="G5" s="224"/>
      <c r="H5" s="224"/>
      <c r="I5" s="224"/>
      <c r="J5" s="219" t="s">
        <v>58</v>
      </c>
      <c r="K5" s="253" t="s">
        <v>115</v>
      </c>
      <c r="L5" s="253" t="s">
        <v>116</v>
      </c>
      <c r="M5" s="253" t="s">
        <v>117</v>
      </c>
      <c r="N5" s="253" t="s">
        <v>118</v>
      </c>
      <c r="O5" s="218" t="s">
        <v>119</v>
      </c>
      <c r="P5" s="253" t="s">
        <v>120</v>
      </c>
    </row>
    <row r="6" ht="16.5" customHeight="1" spans="1:16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  <c r="P6" s="65">
        <v>16</v>
      </c>
    </row>
    <row r="7" ht="20.25" customHeight="1" spans="1:16">
      <c r="A7" s="226">
        <v>201</v>
      </c>
      <c r="B7" s="227" t="s">
        <v>121</v>
      </c>
      <c r="C7" s="228">
        <f>C8+C11+C13+C15</f>
        <v>4225056</v>
      </c>
      <c r="D7" s="228">
        <f>D8+D11+D13+D15</f>
        <v>4225056</v>
      </c>
      <c r="E7" s="228">
        <f>E8+E11+E13+E15</f>
        <v>4225056</v>
      </c>
      <c r="F7" s="70" t="s">
        <v>71</v>
      </c>
      <c r="G7" s="70" t="s">
        <v>71</v>
      </c>
      <c r="H7" s="169" t="s">
        <v>71</v>
      </c>
      <c r="I7" s="70" t="s">
        <v>71</v>
      </c>
      <c r="J7" s="169" t="s">
        <v>71</v>
      </c>
      <c r="K7" s="169" t="s">
        <v>71</v>
      </c>
      <c r="L7" s="169" t="s">
        <v>71</v>
      </c>
      <c r="M7" s="70" t="s">
        <v>71</v>
      </c>
      <c r="N7" s="169" t="s">
        <v>71</v>
      </c>
      <c r="O7" s="169" t="s">
        <v>71</v>
      </c>
      <c r="P7" s="169" t="s">
        <v>71</v>
      </c>
    </row>
    <row r="8" customHeight="1" spans="1:16">
      <c r="A8" s="226">
        <v>20101</v>
      </c>
      <c r="B8" s="227" t="s">
        <v>122</v>
      </c>
      <c r="C8" s="229">
        <f t="shared" ref="C8:C12" si="0">D8+I8+O8</f>
        <v>215800</v>
      </c>
      <c r="D8" s="229">
        <f t="shared" ref="D8" si="1">E8+F8+G8+H8</f>
        <v>215800</v>
      </c>
      <c r="E8" s="229">
        <f>E9+E10</f>
        <v>215800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customHeight="1" spans="1:16">
      <c r="A9" s="230">
        <v>2010101</v>
      </c>
      <c r="B9" s="231" t="s">
        <v>123</v>
      </c>
      <c r="C9" s="232">
        <f t="shared" si="0"/>
        <v>156800</v>
      </c>
      <c r="D9" s="232">
        <v>156800</v>
      </c>
      <c r="E9" s="232">
        <v>156800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customHeight="1" spans="1:16">
      <c r="A10" s="230">
        <v>2010108</v>
      </c>
      <c r="B10" s="233" t="s">
        <v>124</v>
      </c>
      <c r="C10" s="232">
        <f t="shared" si="0"/>
        <v>59000</v>
      </c>
      <c r="D10" s="232">
        <v>59000</v>
      </c>
      <c r="E10" s="232">
        <v>59000</v>
      </c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customHeight="1" spans="1:16">
      <c r="A11" s="226">
        <v>20103</v>
      </c>
      <c r="B11" s="227" t="s">
        <v>125</v>
      </c>
      <c r="C11" s="229">
        <f t="shared" si="0"/>
        <v>3034281</v>
      </c>
      <c r="D11" s="229">
        <f>E11+F11+G11+H11</f>
        <v>3034281</v>
      </c>
      <c r="E11" s="229">
        <f>E12</f>
        <v>3034281</v>
      </c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customHeight="1" spans="1:16">
      <c r="A12" s="230">
        <v>2010301</v>
      </c>
      <c r="B12" s="231" t="s">
        <v>123</v>
      </c>
      <c r="C12" s="232">
        <f t="shared" si="0"/>
        <v>3034281</v>
      </c>
      <c r="D12" s="232">
        <v>3034281</v>
      </c>
      <c r="E12" s="232">
        <v>3034281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customHeight="1" spans="1:16">
      <c r="A13" s="226">
        <v>20106</v>
      </c>
      <c r="B13" s="227" t="s">
        <v>126</v>
      </c>
      <c r="C13" s="234">
        <v>198008</v>
      </c>
      <c r="D13" s="234">
        <v>198008</v>
      </c>
      <c r="E13" s="234">
        <v>198008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</row>
    <row r="14" customHeight="1" spans="1:16">
      <c r="A14" s="230">
        <v>2010601</v>
      </c>
      <c r="B14" s="235" t="s">
        <v>123</v>
      </c>
      <c r="C14" s="236">
        <v>198008</v>
      </c>
      <c r="D14" s="236">
        <v>198008</v>
      </c>
      <c r="E14" s="236">
        <v>19800</v>
      </c>
      <c r="F14" s="237"/>
      <c r="G14" s="237"/>
      <c r="H14" s="237"/>
      <c r="I14" s="237"/>
      <c r="J14" s="165"/>
      <c r="K14" s="165"/>
      <c r="L14" s="165"/>
      <c r="M14" s="165"/>
      <c r="N14" s="165"/>
      <c r="O14" s="165"/>
      <c r="P14" s="165"/>
    </row>
    <row r="15" customHeight="1" spans="1:16">
      <c r="A15" s="226">
        <v>20131</v>
      </c>
      <c r="B15" s="238" t="s">
        <v>127</v>
      </c>
      <c r="C15" s="239">
        <f>D15+I15+O15</f>
        <v>776967</v>
      </c>
      <c r="D15" s="239">
        <f>E15+F15+G15+H15</f>
        <v>776967</v>
      </c>
      <c r="E15" s="239">
        <f>E16</f>
        <v>776967</v>
      </c>
      <c r="F15" s="237"/>
      <c r="G15" s="237"/>
      <c r="H15" s="237"/>
      <c r="I15" s="237"/>
      <c r="J15" s="165"/>
      <c r="K15" s="165"/>
      <c r="L15" s="165"/>
      <c r="M15" s="165"/>
      <c r="N15" s="165"/>
      <c r="O15" s="165"/>
      <c r="P15" s="165"/>
    </row>
    <row r="16" customHeight="1" spans="1:16">
      <c r="A16" s="230">
        <v>2013101</v>
      </c>
      <c r="B16" s="235" t="s">
        <v>123</v>
      </c>
      <c r="C16" s="236">
        <f>D16+I16+O16</f>
        <v>776967</v>
      </c>
      <c r="D16" s="236">
        <v>776967</v>
      </c>
      <c r="E16" s="236">
        <v>776967</v>
      </c>
      <c r="F16" s="237"/>
      <c r="G16" s="237"/>
      <c r="H16" s="237"/>
      <c r="I16" s="237"/>
      <c r="J16" s="165"/>
      <c r="K16" s="165"/>
      <c r="L16" s="165"/>
      <c r="M16" s="165"/>
      <c r="N16" s="165"/>
      <c r="O16" s="165"/>
      <c r="P16" s="165"/>
    </row>
    <row r="17" customHeight="1" spans="1:16">
      <c r="A17" s="226">
        <v>207</v>
      </c>
      <c r="B17" s="238" t="s">
        <v>128</v>
      </c>
      <c r="C17" s="239">
        <v>250763</v>
      </c>
      <c r="D17" s="239">
        <v>250763</v>
      </c>
      <c r="E17" s="239">
        <v>250763</v>
      </c>
      <c r="F17" s="237"/>
      <c r="G17" s="237"/>
      <c r="H17" s="237"/>
      <c r="I17" s="237"/>
      <c r="J17" s="165"/>
      <c r="K17" s="165"/>
      <c r="L17" s="165"/>
      <c r="M17" s="165"/>
      <c r="N17" s="165"/>
      <c r="O17" s="165"/>
      <c r="P17" s="165"/>
    </row>
    <row r="18" customHeight="1" spans="1:16">
      <c r="A18" s="226">
        <v>20701</v>
      </c>
      <c r="B18" s="238" t="s">
        <v>129</v>
      </c>
      <c r="C18" s="239">
        <f>D18+I18+O18</f>
        <v>250763</v>
      </c>
      <c r="D18" s="239">
        <v>250763</v>
      </c>
      <c r="E18" s="239">
        <f>E19+E20</f>
        <v>250763</v>
      </c>
      <c r="F18" s="237"/>
      <c r="G18" s="237"/>
      <c r="H18" s="237"/>
      <c r="I18" s="237"/>
      <c r="J18" s="165"/>
      <c r="K18" s="165"/>
      <c r="L18" s="165"/>
      <c r="M18" s="165"/>
      <c r="N18" s="165"/>
      <c r="O18" s="165"/>
      <c r="P18" s="165"/>
    </row>
    <row r="19" customHeight="1" spans="1:16">
      <c r="A19" s="230">
        <v>2070109</v>
      </c>
      <c r="B19" s="235" t="s">
        <v>130</v>
      </c>
      <c r="C19" s="236">
        <f>D19+I19+O19</f>
        <v>130189</v>
      </c>
      <c r="D19" s="236">
        <v>130189</v>
      </c>
      <c r="E19" s="236">
        <v>130189</v>
      </c>
      <c r="F19" s="237"/>
      <c r="G19" s="237"/>
      <c r="H19" s="237"/>
      <c r="I19" s="237"/>
      <c r="J19" s="165"/>
      <c r="K19" s="165"/>
      <c r="L19" s="165"/>
      <c r="M19" s="165"/>
      <c r="N19" s="165"/>
      <c r="O19" s="165"/>
      <c r="P19" s="165"/>
    </row>
    <row r="20" customHeight="1" spans="1:16">
      <c r="A20" s="230">
        <v>2070808</v>
      </c>
      <c r="B20" s="240" t="s">
        <v>131</v>
      </c>
      <c r="C20" s="236">
        <v>120574</v>
      </c>
      <c r="D20" s="236">
        <v>120574</v>
      </c>
      <c r="E20" s="236">
        <v>120574</v>
      </c>
      <c r="F20" s="237"/>
      <c r="G20" s="237"/>
      <c r="H20" s="237"/>
      <c r="I20" s="237"/>
      <c r="J20" s="165"/>
      <c r="K20" s="165"/>
      <c r="L20" s="165"/>
      <c r="M20" s="165"/>
      <c r="N20" s="165"/>
      <c r="O20" s="165"/>
      <c r="P20" s="165"/>
    </row>
    <row r="21" customHeight="1" spans="1:16">
      <c r="A21" s="226">
        <v>208</v>
      </c>
      <c r="B21" s="238" t="s">
        <v>132</v>
      </c>
      <c r="C21" s="241">
        <f>D21+I27+I21+O21</f>
        <v>1653401</v>
      </c>
      <c r="D21" s="241">
        <f>D22+D24+D29</f>
        <v>1653401</v>
      </c>
      <c r="E21" s="241">
        <f>E22+E24+E29</f>
        <v>1653401</v>
      </c>
      <c r="F21" s="237"/>
      <c r="G21" s="237"/>
      <c r="H21" s="237"/>
      <c r="I21" s="237"/>
      <c r="J21" s="165"/>
      <c r="K21" s="165"/>
      <c r="L21" s="165"/>
      <c r="M21" s="165"/>
      <c r="N21" s="165"/>
      <c r="O21" s="165"/>
      <c r="P21" s="165"/>
    </row>
    <row r="22" customHeight="1" spans="1:16">
      <c r="A22" s="226">
        <v>20802</v>
      </c>
      <c r="B22" s="238" t="s">
        <v>133</v>
      </c>
      <c r="C22" s="239">
        <f t="shared" ref="C22:C27" si="2">D22+I22+O22</f>
        <v>250278</v>
      </c>
      <c r="D22" s="239">
        <f>E22+F22+G22+H22</f>
        <v>250278</v>
      </c>
      <c r="E22" s="239">
        <f>E23</f>
        <v>250278</v>
      </c>
      <c r="F22" s="237"/>
      <c r="G22" s="237"/>
      <c r="H22" s="237"/>
      <c r="I22" s="237"/>
      <c r="J22" s="165"/>
      <c r="K22" s="165"/>
      <c r="L22" s="165"/>
      <c r="M22" s="165"/>
      <c r="N22" s="165"/>
      <c r="O22" s="165"/>
      <c r="P22" s="165"/>
    </row>
    <row r="23" customHeight="1" spans="1:16">
      <c r="A23" s="230">
        <v>2080201</v>
      </c>
      <c r="B23" s="235" t="s">
        <v>123</v>
      </c>
      <c r="C23" s="236">
        <f t="shared" si="2"/>
        <v>250278</v>
      </c>
      <c r="D23" s="236">
        <v>250278</v>
      </c>
      <c r="E23" s="236">
        <v>250278</v>
      </c>
      <c r="F23" s="237"/>
      <c r="G23" s="237"/>
      <c r="H23" s="237"/>
      <c r="I23" s="237"/>
      <c r="J23" s="165"/>
      <c r="K23" s="165"/>
      <c r="L23" s="165"/>
      <c r="M23" s="165"/>
      <c r="N23" s="165"/>
      <c r="O23" s="165"/>
      <c r="P23" s="165"/>
    </row>
    <row r="24" customHeight="1" spans="1:16">
      <c r="A24" s="226">
        <v>20805</v>
      </c>
      <c r="B24" s="238" t="s">
        <v>134</v>
      </c>
      <c r="C24" s="239">
        <f t="shared" si="2"/>
        <v>1368983</v>
      </c>
      <c r="D24" s="239">
        <f>E24+F24+G24+H24</f>
        <v>1368983</v>
      </c>
      <c r="E24" s="239">
        <f>E25+E26+E27+E28</f>
        <v>1368983</v>
      </c>
      <c r="F24" s="237"/>
      <c r="G24" s="237"/>
      <c r="H24" s="237"/>
      <c r="I24" s="237"/>
      <c r="J24" s="165"/>
      <c r="K24" s="165"/>
      <c r="L24" s="165"/>
      <c r="M24" s="165"/>
      <c r="N24" s="165"/>
      <c r="O24" s="165"/>
      <c r="P24" s="165"/>
    </row>
    <row r="25" customHeight="1" spans="1:16">
      <c r="A25" s="230">
        <v>2080501</v>
      </c>
      <c r="B25" s="235" t="s">
        <v>135</v>
      </c>
      <c r="C25" s="236">
        <f t="shared" si="2"/>
        <v>318649</v>
      </c>
      <c r="D25" s="236">
        <v>318649</v>
      </c>
      <c r="E25" s="236">
        <v>318649</v>
      </c>
      <c r="F25" s="237"/>
      <c r="G25" s="237"/>
      <c r="H25" s="237"/>
      <c r="I25" s="237"/>
      <c r="J25" s="165"/>
      <c r="K25" s="165"/>
      <c r="L25" s="165"/>
      <c r="M25" s="165"/>
      <c r="N25" s="165"/>
      <c r="O25" s="165"/>
      <c r="P25" s="165"/>
    </row>
    <row r="26" customHeight="1" spans="1:16">
      <c r="A26" s="230">
        <v>2080502</v>
      </c>
      <c r="B26" s="235" t="s">
        <v>136</v>
      </c>
      <c r="C26" s="236">
        <f t="shared" si="2"/>
        <v>63360</v>
      </c>
      <c r="D26" s="236">
        <v>63360</v>
      </c>
      <c r="E26" s="236">
        <v>63360</v>
      </c>
      <c r="F26" s="237"/>
      <c r="G26" s="237"/>
      <c r="H26" s="237"/>
      <c r="I26" s="237"/>
      <c r="J26" s="165"/>
      <c r="K26" s="165"/>
      <c r="L26" s="165"/>
      <c r="M26" s="165"/>
      <c r="N26" s="165"/>
      <c r="O26" s="165"/>
      <c r="P26" s="165"/>
    </row>
    <row r="27" customHeight="1" spans="1:16">
      <c r="A27" s="230">
        <v>2080505</v>
      </c>
      <c r="B27" s="242" t="s">
        <v>137</v>
      </c>
      <c r="C27" s="236">
        <f t="shared" si="2"/>
        <v>936974</v>
      </c>
      <c r="D27" s="236">
        <v>936974</v>
      </c>
      <c r="E27" s="236">
        <v>936974</v>
      </c>
      <c r="F27" s="237"/>
      <c r="G27" s="237"/>
      <c r="H27" s="237"/>
      <c r="I27" s="237"/>
      <c r="J27" s="165"/>
      <c r="K27" s="165"/>
      <c r="L27" s="165"/>
      <c r="M27" s="165"/>
      <c r="N27" s="165"/>
      <c r="O27" s="165"/>
      <c r="P27" s="165"/>
    </row>
    <row r="28" customHeight="1" spans="1:16">
      <c r="A28" s="230">
        <v>2080506</v>
      </c>
      <c r="B28" s="242" t="s">
        <v>138</v>
      </c>
      <c r="C28" s="236">
        <v>50000</v>
      </c>
      <c r="D28" s="236">
        <v>50000</v>
      </c>
      <c r="E28" s="236">
        <v>50000</v>
      </c>
      <c r="F28" s="237"/>
      <c r="G28" s="237"/>
      <c r="H28" s="237"/>
      <c r="I28" s="237"/>
      <c r="J28" s="165"/>
      <c r="K28" s="165"/>
      <c r="L28" s="165"/>
      <c r="M28" s="165"/>
      <c r="N28" s="165"/>
      <c r="O28" s="165"/>
      <c r="P28" s="165"/>
    </row>
    <row r="29" customHeight="1" spans="1:16">
      <c r="A29" s="226">
        <v>20808</v>
      </c>
      <c r="B29" s="243" t="s">
        <v>139</v>
      </c>
      <c r="C29" s="239">
        <v>34140</v>
      </c>
      <c r="D29" s="239">
        <v>34140</v>
      </c>
      <c r="E29" s="239">
        <v>34140</v>
      </c>
      <c r="F29" s="237"/>
      <c r="G29" s="237"/>
      <c r="H29" s="237"/>
      <c r="I29" s="237"/>
      <c r="J29" s="165"/>
      <c r="K29" s="165"/>
      <c r="L29" s="165"/>
      <c r="M29" s="165"/>
      <c r="N29" s="165"/>
      <c r="O29" s="165"/>
      <c r="P29" s="165"/>
    </row>
    <row r="30" customHeight="1" spans="1:16">
      <c r="A30" s="230">
        <v>2080801</v>
      </c>
      <c r="B30" s="242" t="s">
        <v>140</v>
      </c>
      <c r="C30" s="236">
        <v>34140</v>
      </c>
      <c r="D30" s="236">
        <v>34140</v>
      </c>
      <c r="E30" s="236">
        <v>34140</v>
      </c>
      <c r="F30" s="237"/>
      <c r="G30" s="237"/>
      <c r="H30" s="237"/>
      <c r="I30" s="237"/>
      <c r="J30" s="165"/>
      <c r="K30" s="165"/>
      <c r="L30" s="165"/>
      <c r="M30" s="165"/>
      <c r="N30" s="165"/>
      <c r="O30" s="165"/>
      <c r="P30" s="165"/>
    </row>
    <row r="31" customHeight="1" spans="1:16">
      <c r="A31" s="226">
        <v>210</v>
      </c>
      <c r="B31" s="238" t="s">
        <v>141</v>
      </c>
      <c r="C31" s="241">
        <f t="shared" ref="C31:C39" si="3">D31+I31+O31</f>
        <v>1252462</v>
      </c>
      <c r="D31" s="244">
        <f t="shared" ref="D31:D36" si="4">E31+F31+G31+H31</f>
        <v>1252462</v>
      </c>
      <c r="E31" s="241">
        <f>E32+E34+E36</f>
        <v>1252462</v>
      </c>
      <c r="F31" s="237"/>
      <c r="G31" s="237"/>
      <c r="H31" s="237"/>
      <c r="I31" s="237"/>
      <c r="J31" s="165"/>
      <c r="K31" s="165"/>
      <c r="L31" s="165"/>
      <c r="M31" s="165"/>
      <c r="N31" s="165"/>
      <c r="O31" s="165"/>
      <c r="P31" s="165"/>
    </row>
    <row r="32" customHeight="1" spans="1:16">
      <c r="A32" s="226">
        <v>21004</v>
      </c>
      <c r="B32" s="238" t="s">
        <v>142</v>
      </c>
      <c r="C32" s="239">
        <f t="shared" si="3"/>
        <v>333261</v>
      </c>
      <c r="D32" s="239">
        <f t="shared" si="4"/>
        <v>333261</v>
      </c>
      <c r="E32" s="239">
        <f>E33</f>
        <v>333261</v>
      </c>
      <c r="F32" s="237"/>
      <c r="G32" s="237"/>
      <c r="H32" s="237"/>
      <c r="I32" s="237"/>
      <c r="J32" s="165"/>
      <c r="K32" s="165"/>
      <c r="L32" s="165"/>
      <c r="M32" s="165"/>
      <c r="N32" s="165"/>
      <c r="O32" s="165"/>
      <c r="P32" s="165"/>
    </row>
    <row r="33" customHeight="1" spans="1:16">
      <c r="A33" s="230">
        <v>2100499</v>
      </c>
      <c r="B33" s="235" t="s">
        <v>143</v>
      </c>
      <c r="C33" s="236">
        <f t="shared" si="3"/>
        <v>333261</v>
      </c>
      <c r="D33" s="236">
        <v>333261</v>
      </c>
      <c r="E33" s="236">
        <v>333261</v>
      </c>
      <c r="F33" s="237"/>
      <c r="G33" s="237"/>
      <c r="H33" s="237"/>
      <c r="I33" s="237"/>
      <c r="J33" s="165"/>
      <c r="K33" s="165"/>
      <c r="L33" s="165"/>
      <c r="M33" s="165"/>
      <c r="N33" s="165"/>
      <c r="O33" s="165"/>
      <c r="P33" s="165"/>
    </row>
    <row r="34" customHeight="1" spans="1:16">
      <c r="A34" s="226">
        <v>21007</v>
      </c>
      <c r="B34" s="238" t="s">
        <v>144</v>
      </c>
      <c r="C34" s="239">
        <f t="shared" si="3"/>
        <v>115488</v>
      </c>
      <c r="D34" s="239">
        <f t="shared" si="4"/>
        <v>115488</v>
      </c>
      <c r="E34" s="239">
        <f>E35</f>
        <v>115488</v>
      </c>
      <c r="F34" s="237"/>
      <c r="G34" s="237"/>
      <c r="H34" s="237"/>
      <c r="I34" s="237"/>
      <c r="J34" s="165"/>
      <c r="K34" s="165"/>
      <c r="L34" s="165"/>
      <c r="M34" s="165"/>
      <c r="N34" s="165"/>
      <c r="O34" s="165"/>
      <c r="P34" s="165"/>
    </row>
    <row r="35" customHeight="1" spans="1:16">
      <c r="A35" s="230">
        <v>2100716</v>
      </c>
      <c r="B35" s="235" t="s">
        <v>145</v>
      </c>
      <c r="C35" s="236">
        <f t="shared" si="3"/>
        <v>115488</v>
      </c>
      <c r="D35" s="236">
        <v>115488</v>
      </c>
      <c r="E35" s="236">
        <v>115488</v>
      </c>
      <c r="F35" s="237"/>
      <c r="G35" s="237"/>
      <c r="H35" s="237"/>
      <c r="I35" s="237"/>
      <c r="J35" s="165"/>
      <c r="K35" s="165"/>
      <c r="L35" s="165"/>
      <c r="M35" s="165"/>
      <c r="N35" s="165"/>
      <c r="O35" s="165"/>
      <c r="P35" s="165"/>
    </row>
    <row r="36" customHeight="1" spans="1:16">
      <c r="A36" s="226">
        <v>21011</v>
      </c>
      <c r="B36" s="238" t="s">
        <v>146</v>
      </c>
      <c r="C36" s="239">
        <f t="shared" si="3"/>
        <v>803713</v>
      </c>
      <c r="D36" s="239">
        <f t="shared" si="4"/>
        <v>803713</v>
      </c>
      <c r="E36" s="239">
        <f>E37+E38+E39+E40</f>
        <v>803713</v>
      </c>
      <c r="F36" s="237"/>
      <c r="G36" s="237"/>
      <c r="H36" s="237"/>
      <c r="I36" s="237"/>
      <c r="J36" s="165"/>
      <c r="K36" s="165"/>
      <c r="L36" s="165"/>
      <c r="M36" s="165"/>
      <c r="N36" s="165"/>
      <c r="O36" s="165"/>
      <c r="P36" s="165"/>
    </row>
    <row r="37" customHeight="1" spans="1:16">
      <c r="A37" s="230">
        <v>2101101</v>
      </c>
      <c r="B37" s="242" t="s">
        <v>147</v>
      </c>
      <c r="C37" s="236">
        <f t="shared" si="3"/>
        <v>205794</v>
      </c>
      <c r="D37" s="236">
        <v>205794</v>
      </c>
      <c r="E37" s="236">
        <v>205794</v>
      </c>
      <c r="F37" s="237"/>
      <c r="G37" s="237"/>
      <c r="H37" s="237"/>
      <c r="I37" s="237"/>
      <c r="J37" s="165"/>
      <c r="K37" s="165"/>
      <c r="L37" s="165"/>
      <c r="M37" s="165"/>
      <c r="N37" s="165"/>
      <c r="O37" s="165"/>
      <c r="P37" s="165"/>
    </row>
    <row r="38" customHeight="1" spans="1:16">
      <c r="A38" s="230">
        <v>2101102</v>
      </c>
      <c r="B38" s="242" t="s">
        <v>148</v>
      </c>
      <c r="C38" s="236">
        <f t="shared" si="3"/>
        <v>275063</v>
      </c>
      <c r="D38" s="236">
        <v>275063</v>
      </c>
      <c r="E38" s="236">
        <v>275063</v>
      </c>
      <c r="F38" s="237"/>
      <c r="G38" s="237"/>
      <c r="H38" s="237"/>
      <c r="I38" s="237"/>
      <c r="J38" s="165"/>
      <c r="K38" s="165"/>
      <c r="L38" s="165"/>
      <c r="M38" s="165"/>
      <c r="N38" s="165"/>
      <c r="O38" s="165"/>
      <c r="P38" s="165"/>
    </row>
    <row r="39" customHeight="1" spans="1:16">
      <c r="A39" s="230">
        <v>2101103</v>
      </c>
      <c r="B39" s="235" t="s">
        <v>149</v>
      </c>
      <c r="C39" s="236">
        <f t="shared" si="3"/>
        <v>256909</v>
      </c>
      <c r="D39" s="236">
        <v>256909</v>
      </c>
      <c r="E39" s="236">
        <v>256909</v>
      </c>
      <c r="F39" s="237"/>
      <c r="G39" s="237"/>
      <c r="H39" s="237"/>
      <c r="I39" s="237"/>
      <c r="J39" s="165"/>
      <c r="K39" s="165"/>
      <c r="L39" s="165"/>
      <c r="M39" s="165"/>
      <c r="N39" s="165"/>
      <c r="O39" s="165"/>
      <c r="P39" s="165"/>
    </row>
    <row r="40" customHeight="1" spans="1:16">
      <c r="A40" s="230">
        <v>2101199</v>
      </c>
      <c r="B40" s="235" t="s">
        <v>150</v>
      </c>
      <c r="C40" s="236">
        <f>D40</f>
        <v>65947</v>
      </c>
      <c r="D40" s="236">
        <v>65947</v>
      </c>
      <c r="E40" s="236">
        <v>65947</v>
      </c>
      <c r="F40" s="237"/>
      <c r="G40" s="237"/>
      <c r="H40" s="237"/>
      <c r="I40" s="237"/>
      <c r="J40" s="165"/>
      <c r="K40" s="165"/>
      <c r="L40" s="165"/>
      <c r="M40" s="165"/>
      <c r="N40" s="165"/>
      <c r="O40" s="165"/>
      <c r="P40" s="165"/>
    </row>
    <row r="41" customHeight="1" spans="1:16">
      <c r="A41" s="226">
        <v>212</v>
      </c>
      <c r="B41" s="245" t="s">
        <v>151</v>
      </c>
      <c r="C41" s="239">
        <f t="shared" ref="C41:C52" si="5">D41+I41+O41</f>
        <v>204240</v>
      </c>
      <c r="D41" s="239">
        <f t="shared" ref="D41:D49" si="6">E41+F41+G41+H41</f>
        <v>204240</v>
      </c>
      <c r="E41" s="239">
        <v>204240</v>
      </c>
      <c r="F41" s="237"/>
      <c r="G41" s="237"/>
      <c r="H41" s="237"/>
      <c r="I41" s="237"/>
      <c r="J41" s="165"/>
      <c r="K41" s="165"/>
      <c r="L41" s="165"/>
      <c r="M41" s="165"/>
      <c r="N41" s="165"/>
      <c r="O41" s="165"/>
      <c r="P41" s="165"/>
    </row>
    <row r="42" customHeight="1" spans="1:16">
      <c r="A42" s="226">
        <v>21201</v>
      </c>
      <c r="B42" s="245" t="s">
        <v>152</v>
      </c>
      <c r="C42" s="239">
        <f t="shared" si="5"/>
        <v>204240</v>
      </c>
      <c r="D42" s="239">
        <f t="shared" si="6"/>
        <v>204240</v>
      </c>
      <c r="E42" s="239">
        <v>204240</v>
      </c>
      <c r="F42" s="237"/>
      <c r="G42" s="237"/>
      <c r="H42" s="237"/>
      <c r="I42" s="237"/>
      <c r="J42" s="165"/>
      <c r="K42" s="165"/>
      <c r="L42" s="165"/>
      <c r="M42" s="165"/>
      <c r="N42" s="165"/>
      <c r="O42" s="165"/>
      <c r="P42" s="165"/>
    </row>
    <row r="43" customHeight="1" spans="1:16">
      <c r="A43" s="230">
        <v>2120101</v>
      </c>
      <c r="B43" s="246" t="s">
        <v>123</v>
      </c>
      <c r="C43" s="236">
        <f t="shared" si="5"/>
        <v>204240</v>
      </c>
      <c r="D43" s="236">
        <v>204240</v>
      </c>
      <c r="E43" s="236">
        <v>204240</v>
      </c>
      <c r="F43" s="237"/>
      <c r="G43" s="237"/>
      <c r="H43" s="237"/>
      <c r="I43" s="237"/>
      <c r="J43" s="165"/>
      <c r="K43" s="165"/>
      <c r="L43" s="165"/>
      <c r="M43" s="165"/>
      <c r="N43" s="165"/>
      <c r="O43" s="165"/>
      <c r="P43" s="165"/>
    </row>
    <row r="44" customHeight="1" spans="1:16">
      <c r="A44" s="226">
        <v>213</v>
      </c>
      <c r="B44" s="245" t="s">
        <v>153</v>
      </c>
      <c r="C44" s="241">
        <f t="shared" si="5"/>
        <v>5381157</v>
      </c>
      <c r="D44" s="247">
        <f t="shared" si="6"/>
        <v>5381157</v>
      </c>
      <c r="E44" s="241">
        <f>E45+E47+E49+E51</f>
        <v>5381157</v>
      </c>
      <c r="F44" s="237"/>
      <c r="G44" s="237"/>
      <c r="H44" s="237"/>
      <c r="I44" s="237"/>
      <c r="J44" s="165"/>
      <c r="K44" s="165"/>
      <c r="L44" s="165"/>
      <c r="M44" s="165"/>
      <c r="N44" s="165"/>
      <c r="O44" s="165"/>
      <c r="P44" s="165"/>
    </row>
    <row r="45" customHeight="1" spans="1:16">
      <c r="A45" s="226">
        <v>21301</v>
      </c>
      <c r="B45" s="248" t="s">
        <v>154</v>
      </c>
      <c r="C45" s="229">
        <f t="shared" si="5"/>
        <v>990218</v>
      </c>
      <c r="D45" s="229">
        <f t="shared" si="6"/>
        <v>990218</v>
      </c>
      <c r="E45" s="229">
        <f t="shared" ref="E45:E49" si="7">E46</f>
        <v>990218</v>
      </c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</row>
    <row r="46" customHeight="1" spans="1:16">
      <c r="A46" s="230">
        <v>2130104</v>
      </c>
      <c r="B46" s="249" t="s">
        <v>155</v>
      </c>
      <c r="C46" s="232">
        <f t="shared" si="5"/>
        <v>990218</v>
      </c>
      <c r="D46" s="232">
        <v>990218</v>
      </c>
      <c r="E46" s="232">
        <v>990218</v>
      </c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</row>
    <row r="47" customHeight="1" spans="1:16">
      <c r="A47" s="226">
        <v>21302</v>
      </c>
      <c r="B47" s="248" t="s">
        <v>156</v>
      </c>
      <c r="C47" s="229">
        <f t="shared" si="5"/>
        <v>760458</v>
      </c>
      <c r="D47" s="229">
        <f t="shared" si="6"/>
        <v>760458</v>
      </c>
      <c r="E47" s="229">
        <f t="shared" si="7"/>
        <v>760458</v>
      </c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</row>
    <row r="48" customHeight="1" spans="1:16">
      <c r="A48" s="230">
        <v>2130204</v>
      </c>
      <c r="B48" s="249" t="s">
        <v>157</v>
      </c>
      <c r="C48" s="232">
        <f t="shared" si="5"/>
        <v>760458</v>
      </c>
      <c r="D48" s="232">
        <v>760458</v>
      </c>
      <c r="E48" s="232">
        <v>760458</v>
      </c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</row>
    <row r="49" customHeight="1" spans="1:16">
      <c r="A49" s="226">
        <v>21303</v>
      </c>
      <c r="B49" s="248" t="s">
        <v>158</v>
      </c>
      <c r="C49" s="229">
        <f t="shared" si="5"/>
        <v>460061</v>
      </c>
      <c r="D49" s="229">
        <f t="shared" si="6"/>
        <v>460061</v>
      </c>
      <c r="E49" s="229">
        <f t="shared" si="7"/>
        <v>460061</v>
      </c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</row>
    <row r="50" customHeight="1" spans="1:16">
      <c r="A50" s="230">
        <v>2130306</v>
      </c>
      <c r="B50" s="249" t="s">
        <v>159</v>
      </c>
      <c r="C50" s="232">
        <f t="shared" si="5"/>
        <v>460061</v>
      </c>
      <c r="D50" s="232">
        <v>460061</v>
      </c>
      <c r="E50" s="232">
        <v>460061</v>
      </c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</row>
    <row r="51" customHeight="1" spans="1:16">
      <c r="A51" s="226">
        <v>21307</v>
      </c>
      <c r="B51" s="248" t="s">
        <v>160</v>
      </c>
      <c r="C51" s="229">
        <f t="shared" si="5"/>
        <v>3170420</v>
      </c>
      <c r="D51" s="229">
        <f>E51+F51+G51+H51</f>
        <v>3170420</v>
      </c>
      <c r="E51" s="229">
        <f>E52</f>
        <v>3170420</v>
      </c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</row>
    <row r="52" customHeight="1" spans="1:16">
      <c r="A52" s="230">
        <v>2130705</v>
      </c>
      <c r="B52" s="249" t="s">
        <v>161</v>
      </c>
      <c r="C52" s="232">
        <f t="shared" si="5"/>
        <v>3170420</v>
      </c>
      <c r="D52" s="232">
        <v>3170420</v>
      </c>
      <c r="E52" s="232">
        <v>3170420</v>
      </c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</row>
    <row r="53" customHeight="1" spans="1:16">
      <c r="A53" s="250" t="s">
        <v>56</v>
      </c>
      <c r="B53" s="250"/>
      <c r="C53" s="229">
        <f>C44+C41+C31+C21+C17+C7</f>
        <v>12967079</v>
      </c>
      <c r="D53" s="229">
        <f>D44+D41+D31+D21+D17+D7</f>
        <v>12967079</v>
      </c>
      <c r="E53" s="229">
        <f>E7+E17+E21+E31+E41+E44</f>
        <v>12967079</v>
      </c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</row>
  </sheetData>
  <mergeCells count="11">
    <mergeCell ref="A2:P2"/>
    <mergeCell ref="A3:L3"/>
    <mergeCell ref="D4:F4"/>
    <mergeCell ref="J4:P4"/>
    <mergeCell ref="A53:B5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32"/>
  <sheetViews>
    <sheetView topLeftCell="A5" workbookViewId="0">
      <selection activeCell="B11" sqref="B11"/>
    </sheetView>
  </sheetViews>
  <sheetFormatPr defaultColWidth="9.12380952380952" defaultRowHeight="14.25" customHeight="1" outlineLevelCol="4"/>
  <cols>
    <col min="1" max="1" width="49.247619047619" style="37" customWidth="1"/>
    <col min="2" max="2" width="38.8761904761905" style="37" customWidth="1"/>
    <col min="3" max="3" width="48.6285714285714" style="37" customWidth="1"/>
    <col min="4" max="4" width="36.3714285714286" style="37" customWidth="1"/>
    <col min="5" max="5" width="9.12380952380952" style="38" customWidth="1"/>
    <col min="6" max="16384" width="9.12380952380952" style="38"/>
  </cols>
  <sheetData>
    <row r="1" customHeight="1" spans="1:4">
      <c r="A1" s="198"/>
      <c r="B1" s="198"/>
      <c r="C1" s="198"/>
      <c r="D1" s="39" t="s">
        <v>162</v>
      </c>
    </row>
    <row r="2" ht="31.5" customHeight="1" spans="1:4">
      <c r="A2" s="53" t="s">
        <v>163</v>
      </c>
      <c r="B2" s="199"/>
      <c r="C2" s="199"/>
      <c r="D2" s="199"/>
    </row>
    <row r="3" ht="17.25" customHeight="1" spans="1:4">
      <c r="A3" s="6" t="s">
        <v>3</v>
      </c>
      <c r="B3" s="200"/>
      <c r="C3" s="200"/>
      <c r="D3" s="106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4" t="s">
        <v>8</v>
      </c>
      <c r="C5" s="17" t="s">
        <v>164</v>
      </c>
      <c r="D5" s="114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201" t="s">
        <v>165</v>
      </c>
      <c r="B7" s="202">
        <v>12967079</v>
      </c>
      <c r="C7" s="24" t="s">
        <v>166</v>
      </c>
      <c r="D7" s="203">
        <v>12967079</v>
      </c>
    </row>
    <row r="8" ht="17.25" customHeight="1" spans="1:4">
      <c r="A8" s="58" t="s">
        <v>167</v>
      </c>
      <c r="B8" s="202">
        <v>12967079</v>
      </c>
      <c r="C8" s="24" t="s">
        <v>168</v>
      </c>
      <c r="D8" s="204">
        <v>4225056</v>
      </c>
    </row>
    <row r="9" ht="17.25" customHeight="1" spans="1:4">
      <c r="A9" s="58" t="s">
        <v>169</v>
      </c>
      <c r="B9" s="205"/>
      <c r="C9" s="24" t="s">
        <v>170</v>
      </c>
      <c r="D9" s="206"/>
    </row>
    <row r="10" ht="17.25" customHeight="1" spans="1:4">
      <c r="A10" s="58" t="s">
        <v>171</v>
      </c>
      <c r="B10" s="205"/>
      <c r="C10" s="24" t="s">
        <v>172</v>
      </c>
      <c r="D10" s="206"/>
    </row>
    <row r="11" ht="17.25" customHeight="1" spans="1:4">
      <c r="A11" s="58" t="s">
        <v>173</v>
      </c>
      <c r="B11" s="205"/>
      <c r="C11" s="24" t="s">
        <v>174</v>
      </c>
      <c r="D11" s="206"/>
    </row>
    <row r="12" ht="17.25" customHeight="1" spans="1:4">
      <c r="A12" s="58" t="s">
        <v>167</v>
      </c>
      <c r="B12" s="205"/>
      <c r="C12" s="24" t="s">
        <v>175</v>
      </c>
      <c r="D12" s="206"/>
    </row>
    <row r="13" ht="17.25" customHeight="1" spans="1:5">
      <c r="A13" s="207" t="s">
        <v>169</v>
      </c>
      <c r="B13" s="205"/>
      <c r="C13" s="24" t="s">
        <v>176</v>
      </c>
      <c r="D13" s="208"/>
      <c r="E13" s="209"/>
    </row>
    <row r="14" ht="17.25" customHeight="1" spans="1:5">
      <c r="A14" s="207" t="s">
        <v>171</v>
      </c>
      <c r="B14" s="205"/>
      <c r="C14" s="24" t="s">
        <v>177</v>
      </c>
      <c r="D14" s="210">
        <v>250763</v>
      </c>
      <c r="E14" s="209"/>
    </row>
    <row r="15" ht="17.25" customHeight="1" spans="1:5">
      <c r="A15" s="201"/>
      <c r="B15" s="205"/>
      <c r="C15" s="24" t="s">
        <v>178</v>
      </c>
      <c r="D15" s="210">
        <v>1653401</v>
      </c>
      <c r="E15" s="209"/>
    </row>
    <row r="16" ht="17.25" customHeight="1" spans="1:5">
      <c r="A16" s="201"/>
      <c r="B16" s="205"/>
      <c r="C16" s="24" t="s">
        <v>179</v>
      </c>
      <c r="D16" s="210">
        <v>1252462</v>
      </c>
      <c r="E16" s="209"/>
    </row>
    <row r="17" ht="17.25" customHeight="1" spans="1:5">
      <c r="A17" s="201"/>
      <c r="B17" s="205"/>
      <c r="C17" s="24" t="s">
        <v>180</v>
      </c>
      <c r="D17" s="208"/>
      <c r="E17" s="209"/>
    </row>
    <row r="18" ht="17.25" customHeight="1" spans="1:5">
      <c r="A18" s="201"/>
      <c r="B18" s="205"/>
      <c r="C18" s="24" t="s">
        <v>181</v>
      </c>
      <c r="D18" s="210">
        <v>204240</v>
      </c>
      <c r="E18" s="209"/>
    </row>
    <row r="19" ht="17.25" customHeight="1" spans="1:5">
      <c r="A19" s="201"/>
      <c r="B19" s="205"/>
      <c r="C19" s="24" t="s">
        <v>182</v>
      </c>
      <c r="D19" s="210">
        <v>5381157</v>
      </c>
      <c r="E19" s="209"/>
    </row>
    <row r="20" ht="17.25" customHeight="1" spans="1:5">
      <c r="A20" s="201"/>
      <c r="B20" s="205"/>
      <c r="C20" s="24" t="s">
        <v>183</v>
      </c>
      <c r="D20" s="208"/>
      <c r="E20" s="209"/>
    </row>
    <row r="21" ht="17.25" customHeight="1" spans="1:5">
      <c r="A21" s="201"/>
      <c r="B21" s="205"/>
      <c r="C21" s="24" t="s">
        <v>184</v>
      </c>
      <c r="D21" s="208"/>
      <c r="E21" s="209"/>
    </row>
    <row r="22" ht="17.25" customHeight="1" spans="1:4">
      <c r="A22" s="201"/>
      <c r="B22" s="205"/>
      <c r="C22" s="24" t="s">
        <v>185</v>
      </c>
      <c r="D22" s="206"/>
    </row>
    <row r="23" ht="17.25" customHeight="1" spans="1:4">
      <c r="A23" s="201"/>
      <c r="B23" s="205"/>
      <c r="C23" s="24" t="s">
        <v>186</v>
      </c>
      <c r="D23" s="206"/>
    </row>
    <row r="24" ht="17.25" customHeight="1" spans="1:4">
      <c r="A24" s="201"/>
      <c r="B24" s="205"/>
      <c r="C24" s="24" t="s">
        <v>187</v>
      </c>
      <c r="D24" s="206"/>
    </row>
    <row r="25" ht="17.25" customHeight="1" spans="1:4">
      <c r="A25" s="201"/>
      <c r="B25" s="205"/>
      <c r="C25" s="24" t="s">
        <v>188</v>
      </c>
      <c r="D25" s="206"/>
    </row>
    <row r="26" ht="17.25" customHeight="1" spans="1:4">
      <c r="A26" s="201"/>
      <c r="B26" s="205"/>
      <c r="C26" s="24" t="s">
        <v>189</v>
      </c>
      <c r="D26" s="206"/>
    </row>
    <row r="27" ht="17.25" customHeight="1" spans="1:4">
      <c r="A27" s="201"/>
      <c r="B27" s="205"/>
      <c r="C27" s="24" t="s">
        <v>190</v>
      </c>
      <c r="D27" s="206"/>
    </row>
    <row r="28" ht="17.25" customHeight="1" spans="1:4">
      <c r="A28" s="201"/>
      <c r="B28" s="205"/>
      <c r="C28" s="24" t="s">
        <v>191</v>
      </c>
      <c r="D28" s="206"/>
    </row>
    <row r="29" ht="17.25" customHeight="1" spans="1:4">
      <c r="A29" s="58"/>
      <c r="B29" s="205"/>
      <c r="C29" s="24" t="s">
        <v>192</v>
      </c>
      <c r="D29" s="206" t="s">
        <v>71</v>
      </c>
    </row>
    <row r="30" ht="17.25" customHeight="1" spans="1:4">
      <c r="A30" s="58"/>
      <c r="B30" s="211"/>
      <c r="C30" s="207" t="s">
        <v>193</v>
      </c>
      <c r="D30" s="204"/>
    </row>
    <row r="31" customHeight="1" spans="1:4">
      <c r="A31" s="212"/>
      <c r="B31" s="213"/>
      <c r="C31" s="207" t="s">
        <v>194</v>
      </c>
      <c r="D31" s="214"/>
    </row>
    <row r="32" ht="17.25" customHeight="1" spans="1:4">
      <c r="A32" s="215" t="s">
        <v>195</v>
      </c>
      <c r="B32" s="202">
        <v>12967079</v>
      </c>
      <c r="C32" s="212" t="s">
        <v>50</v>
      </c>
      <c r="D32" s="203">
        <v>12967079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3"/>
  <sheetViews>
    <sheetView workbookViewId="0">
      <selection activeCell="A14" sqref="$A14:$XFD14"/>
    </sheetView>
  </sheetViews>
  <sheetFormatPr defaultColWidth="9.12380952380952" defaultRowHeight="14.25" customHeight="1" outlineLevelCol="6"/>
  <cols>
    <col min="1" max="1" width="20.1238095238095" style="107" customWidth="1"/>
    <col min="2" max="2" width="44" style="107" customWidth="1"/>
    <col min="3" max="3" width="24.247619047619" style="1" customWidth="1"/>
    <col min="4" max="4" width="18.8761904761905" style="1" customWidth="1"/>
    <col min="5" max="7" width="24.247619047619" style="1" customWidth="1"/>
    <col min="8" max="8" width="9.12380952380952" style="1" customWidth="1"/>
    <col min="9" max="16384" width="9.12380952380952" style="1"/>
  </cols>
  <sheetData>
    <row r="1" customHeight="1" spans="4:7">
      <c r="D1" s="126"/>
      <c r="F1" s="186"/>
      <c r="G1" s="39" t="s">
        <v>196</v>
      </c>
    </row>
    <row r="2" ht="39" customHeight="1" spans="1:7">
      <c r="A2" s="113" t="s">
        <v>197</v>
      </c>
      <c r="B2" s="113"/>
      <c r="C2" s="113"/>
      <c r="D2" s="113"/>
      <c r="E2" s="113"/>
      <c r="F2" s="113"/>
      <c r="G2" s="113"/>
    </row>
    <row r="3" ht="18" customHeight="1" spans="1:7">
      <c r="A3" s="6" t="s">
        <v>3</v>
      </c>
      <c r="F3" s="110"/>
      <c r="G3" s="106" t="s">
        <v>4</v>
      </c>
    </row>
    <row r="4" ht="20.25" customHeight="1" spans="1:7">
      <c r="A4" s="187" t="s">
        <v>198</v>
      </c>
      <c r="B4" s="188"/>
      <c r="C4" s="114" t="s">
        <v>56</v>
      </c>
      <c r="D4" s="139" t="s">
        <v>113</v>
      </c>
      <c r="E4" s="13"/>
      <c r="F4" s="14"/>
      <c r="G4" s="130" t="s">
        <v>114</v>
      </c>
    </row>
    <row r="5" ht="20.25" customHeight="1" spans="1:7">
      <c r="A5" s="189" t="s">
        <v>110</v>
      </c>
      <c r="B5" s="189" t="s">
        <v>111</v>
      </c>
      <c r="C5" s="20"/>
      <c r="D5" s="67" t="s">
        <v>58</v>
      </c>
      <c r="E5" s="67" t="s">
        <v>199</v>
      </c>
      <c r="F5" s="67" t="s">
        <v>200</v>
      </c>
      <c r="G5" s="82"/>
    </row>
    <row r="6" ht="13.5" customHeight="1" spans="1:7">
      <c r="A6" s="190" t="s">
        <v>201</v>
      </c>
      <c r="B6" s="190" t="s">
        <v>202</v>
      </c>
      <c r="C6" s="190" t="s">
        <v>203</v>
      </c>
      <c r="D6" s="17"/>
      <c r="E6" s="190" t="s">
        <v>204</v>
      </c>
      <c r="F6" s="190" t="s">
        <v>205</v>
      </c>
      <c r="G6" s="190" t="s">
        <v>206</v>
      </c>
    </row>
    <row r="7" s="185" customFormat="1" customHeight="1" spans="1:7">
      <c r="A7" s="191">
        <v>201</v>
      </c>
      <c r="B7" s="191" t="s">
        <v>121</v>
      </c>
      <c r="C7" s="192">
        <v>4225056</v>
      </c>
      <c r="D7" s="192">
        <v>4225056</v>
      </c>
      <c r="E7" s="192">
        <f>E8+E11+E13+E15</f>
        <v>3563252</v>
      </c>
      <c r="F7" s="192">
        <f>F8+F11+F13+F15</f>
        <v>661804</v>
      </c>
      <c r="G7" s="193"/>
    </row>
    <row r="8" s="185" customFormat="1" customHeight="1" spans="1:7">
      <c r="A8" s="191">
        <v>20101</v>
      </c>
      <c r="B8" s="191" t="s">
        <v>122</v>
      </c>
      <c r="C8" s="192">
        <v>215800</v>
      </c>
      <c r="D8" s="192">
        <v>215800</v>
      </c>
      <c r="E8" s="192">
        <f>E9+E10</f>
        <v>142387</v>
      </c>
      <c r="F8" s="192">
        <f>F9+F10</f>
        <v>73413</v>
      </c>
      <c r="G8" s="193"/>
    </row>
    <row r="9" customHeight="1" spans="1:7">
      <c r="A9" s="194">
        <v>2010101</v>
      </c>
      <c r="B9" s="194" t="s">
        <v>123</v>
      </c>
      <c r="C9" s="195">
        <v>156800</v>
      </c>
      <c r="D9" s="195">
        <v>156800</v>
      </c>
      <c r="E9" s="195">
        <f>D9-F9</f>
        <v>142387</v>
      </c>
      <c r="F9" s="195">
        <v>14413</v>
      </c>
      <c r="G9" s="165"/>
    </row>
    <row r="10" customHeight="1" spans="1:7">
      <c r="A10" s="194" t="s">
        <v>207</v>
      </c>
      <c r="B10" s="194" t="s">
        <v>124</v>
      </c>
      <c r="C10" s="195">
        <v>59000</v>
      </c>
      <c r="D10" s="195">
        <v>59000</v>
      </c>
      <c r="E10" s="195">
        <v>0</v>
      </c>
      <c r="F10" s="195">
        <v>59000</v>
      </c>
      <c r="G10" s="165"/>
    </row>
    <row r="11" s="185" customFormat="1" customHeight="1" spans="1:7">
      <c r="A11" s="191">
        <v>20103</v>
      </c>
      <c r="B11" s="191" t="s">
        <v>125</v>
      </c>
      <c r="C11" s="192">
        <v>3034281</v>
      </c>
      <c r="D11" s="192">
        <v>3034281</v>
      </c>
      <c r="E11" s="192">
        <f>E12</f>
        <v>2606295</v>
      </c>
      <c r="F11" s="192">
        <f>F12</f>
        <v>427986</v>
      </c>
      <c r="G11" s="193"/>
    </row>
    <row r="12" customHeight="1" spans="1:7">
      <c r="A12" s="194">
        <v>2010301</v>
      </c>
      <c r="B12" s="194" t="s">
        <v>123</v>
      </c>
      <c r="C12" s="195">
        <v>3034281</v>
      </c>
      <c r="D12" s="195">
        <v>3034281</v>
      </c>
      <c r="E12" s="195">
        <f>D12-F12</f>
        <v>2606295</v>
      </c>
      <c r="F12" s="195">
        <v>427986</v>
      </c>
      <c r="G12" s="165"/>
    </row>
    <row r="13" s="185" customFormat="1" customHeight="1" spans="1:7">
      <c r="A13" s="191">
        <v>20106</v>
      </c>
      <c r="B13" s="191" t="s">
        <v>126</v>
      </c>
      <c r="C13" s="192">
        <v>198008</v>
      </c>
      <c r="D13" s="192">
        <v>198008</v>
      </c>
      <c r="E13" s="192">
        <f>E14</f>
        <v>188388</v>
      </c>
      <c r="F13" s="192">
        <f>F14</f>
        <v>9620</v>
      </c>
      <c r="G13" s="193"/>
    </row>
    <row r="14" customHeight="1" spans="1:7">
      <c r="A14" s="194" t="s">
        <v>208</v>
      </c>
      <c r="B14" s="194" t="s">
        <v>123</v>
      </c>
      <c r="C14" s="195">
        <v>198008</v>
      </c>
      <c r="D14" s="195">
        <v>198008</v>
      </c>
      <c r="E14" s="195">
        <f>D14-F14</f>
        <v>188388</v>
      </c>
      <c r="F14" s="195">
        <v>9620</v>
      </c>
      <c r="G14" s="165"/>
    </row>
    <row r="15" s="185" customFormat="1" customHeight="1" spans="1:7">
      <c r="A15" s="191">
        <v>20131</v>
      </c>
      <c r="B15" s="191" t="s">
        <v>127</v>
      </c>
      <c r="C15" s="192">
        <v>776967</v>
      </c>
      <c r="D15" s="192">
        <v>776967</v>
      </c>
      <c r="E15" s="192">
        <f>E16</f>
        <v>626182</v>
      </c>
      <c r="F15" s="192">
        <f>F16</f>
        <v>150785</v>
      </c>
      <c r="G15" s="193"/>
    </row>
    <row r="16" customHeight="1" spans="1:7">
      <c r="A16" s="194">
        <v>2013101</v>
      </c>
      <c r="B16" s="194" t="s">
        <v>123</v>
      </c>
      <c r="C16" s="195">
        <v>776967</v>
      </c>
      <c r="D16" s="195">
        <v>776967</v>
      </c>
      <c r="E16" s="195">
        <f>D16-F16</f>
        <v>626182</v>
      </c>
      <c r="F16" s="195">
        <v>150785</v>
      </c>
      <c r="G16" s="165"/>
    </row>
    <row r="17" s="185" customFormat="1" customHeight="1" spans="1:7">
      <c r="A17" s="191">
        <v>207</v>
      </c>
      <c r="B17" s="191" t="s">
        <v>128</v>
      </c>
      <c r="C17" s="192">
        <v>250763</v>
      </c>
      <c r="D17" s="192">
        <v>250763</v>
      </c>
      <c r="E17" s="192">
        <f>E18</f>
        <v>241737</v>
      </c>
      <c r="F17" s="192">
        <f>F18</f>
        <v>9026</v>
      </c>
      <c r="G17" s="193"/>
    </row>
    <row r="18" s="185" customFormat="1" customHeight="1" spans="1:7">
      <c r="A18" s="191">
        <v>20701</v>
      </c>
      <c r="B18" s="191" t="s">
        <v>129</v>
      </c>
      <c r="C18" s="192">
        <v>250763</v>
      </c>
      <c r="D18" s="192">
        <v>250763</v>
      </c>
      <c r="E18" s="192">
        <f>E19+E20</f>
        <v>241737</v>
      </c>
      <c r="F18" s="192">
        <f>F19+F20</f>
        <v>9026</v>
      </c>
      <c r="G18" s="193"/>
    </row>
    <row r="19" customHeight="1" spans="1:7">
      <c r="A19" s="194" t="s">
        <v>209</v>
      </c>
      <c r="B19" s="194" t="s">
        <v>130</v>
      </c>
      <c r="C19" s="195">
        <v>130189</v>
      </c>
      <c r="D19" s="195">
        <v>130189</v>
      </c>
      <c r="E19" s="195">
        <f>D19-F19</f>
        <v>125676</v>
      </c>
      <c r="F19" s="195">
        <v>4513</v>
      </c>
      <c r="G19" s="165"/>
    </row>
    <row r="20" customHeight="1" spans="1:7">
      <c r="A20" s="194" t="s">
        <v>210</v>
      </c>
      <c r="B20" s="194" t="s">
        <v>131</v>
      </c>
      <c r="C20" s="195">
        <v>120574</v>
      </c>
      <c r="D20" s="195">
        <v>120574</v>
      </c>
      <c r="E20" s="195">
        <f>D20-F20</f>
        <v>116061</v>
      </c>
      <c r="F20" s="195">
        <v>4513</v>
      </c>
      <c r="G20" s="165"/>
    </row>
    <row r="21" s="185" customFormat="1" customHeight="1" spans="1:7">
      <c r="A21" s="191">
        <v>208</v>
      </c>
      <c r="B21" s="191" t="s">
        <v>132</v>
      </c>
      <c r="C21" s="192">
        <v>1653401</v>
      </c>
      <c r="D21" s="192">
        <v>1653401</v>
      </c>
      <c r="E21" s="192">
        <f>E22+E24+E29</f>
        <v>1634475</v>
      </c>
      <c r="F21" s="192">
        <f>F22+F24+F29</f>
        <v>18926</v>
      </c>
      <c r="G21" s="193"/>
    </row>
    <row r="22" s="185" customFormat="1" customHeight="1" spans="1:7">
      <c r="A22" s="191">
        <v>20802</v>
      </c>
      <c r="B22" s="191" t="s">
        <v>133</v>
      </c>
      <c r="C22" s="192">
        <v>250278</v>
      </c>
      <c r="D22" s="192">
        <v>250278</v>
      </c>
      <c r="E22" s="192">
        <f>E23</f>
        <v>231352</v>
      </c>
      <c r="F22" s="192">
        <f>F23</f>
        <v>18926</v>
      </c>
      <c r="G22" s="193"/>
    </row>
    <row r="23" customHeight="1" spans="1:7">
      <c r="A23" s="194" t="s">
        <v>211</v>
      </c>
      <c r="B23" s="194" t="s">
        <v>123</v>
      </c>
      <c r="C23" s="195">
        <v>250278</v>
      </c>
      <c r="D23" s="195">
        <v>250278</v>
      </c>
      <c r="E23" s="195">
        <f>D23-F23</f>
        <v>231352</v>
      </c>
      <c r="F23" s="195">
        <v>18926</v>
      </c>
      <c r="G23" s="165"/>
    </row>
    <row r="24" s="185" customFormat="1" customHeight="1" spans="1:7">
      <c r="A24" s="191">
        <v>20805</v>
      </c>
      <c r="B24" s="191" t="s">
        <v>134</v>
      </c>
      <c r="C24" s="192">
        <v>1368983</v>
      </c>
      <c r="D24" s="192">
        <v>1368983</v>
      </c>
      <c r="E24" s="192">
        <f>E25+E26+E27+E28</f>
        <v>1368983</v>
      </c>
      <c r="F24" s="192">
        <v>0</v>
      </c>
      <c r="G24" s="193"/>
    </row>
    <row r="25" customHeight="1" spans="1:7">
      <c r="A25" s="194">
        <v>2080501</v>
      </c>
      <c r="B25" s="194" t="s">
        <v>135</v>
      </c>
      <c r="C25" s="195">
        <v>318649</v>
      </c>
      <c r="D25" s="195">
        <v>318649</v>
      </c>
      <c r="E25" s="195">
        <v>318649</v>
      </c>
      <c r="F25" s="195">
        <v>0</v>
      </c>
      <c r="G25" s="165"/>
    </row>
    <row r="26" customHeight="1" spans="1:7">
      <c r="A26" s="194">
        <v>2080502</v>
      </c>
      <c r="B26" s="194" t="s">
        <v>136</v>
      </c>
      <c r="C26" s="195">
        <v>63360</v>
      </c>
      <c r="D26" s="195">
        <v>63360</v>
      </c>
      <c r="E26" s="195">
        <v>63360</v>
      </c>
      <c r="F26" s="195">
        <v>0</v>
      </c>
      <c r="G26" s="165"/>
    </row>
    <row r="27" customHeight="1" spans="1:7">
      <c r="A27" s="194">
        <v>2080505</v>
      </c>
      <c r="B27" s="194" t="s">
        <v>137</v>
      </c>
      <c r="C27" s="195">
        <v>936974</v>
      </c>
      <c r="D27" s="195">
        <v>936974</v>
      </c>
      <c r="E27" s="195">
        <v>936974</v>
      </c>
      <c r="F27" s="195">
        <v>0</v>
      </c>
      <c r="G27" s="165"/>
    </row>
    <row r="28" customHeight="1" spans="1:7">
      <c r="A28" s="194">
        <v>2080506</v>
      </c>
      <c r="B28" s="194" t="s">
        <v>138</v>
      </c>
      <c r="C28" s="195">
        <v>50000</v>
      </c>
      <c r="D28" s="195">
        <v>50000</v>
      </c>
      <c r="E28" s="195">
        <v>50000</v>
      </c>
      <c r="F28" s="195">
        <v>0</v>
      </c>
      <c r="G28" s="165"/>
    </row>
    <row r="29" s="185" customFormat="1" customHeight="1" spans="1:7">
      <c r="A29" s="191">
        <v>20808</v>
      </c>
      <c r="B29" s="191" t="s">
        <v>139</v>
      </c>
      <c r="C29" s="192">
        <v>34140</v>
      </c>
      <c r="D29" s="192">
        <v>34140</v>
      </c>
      <c r="E29" s="192">
        <f>E30</f>
        <v>34140</v>
      </c>
      <c r="F29" s="192">
        <f>F30</f>
        <v>0</v>
      </c>
      <c r="G29" s="193"/>
    </row>
    <row r="30" customHeight="1" spans="1:7">
      <c r="A30" s="194">
        <v>2080801</v>
      </c>
      <c r="B30" s="194" t="s">
        <v>140</v>
      </c>
      <c r="C30" s="195">
        <v>34140</v>
      </c>
      <c r="D30" s="195">
        <v>34140</v>
      </c>
      <c r="E30" s="195">
        <v>34140</v>
      </c>
      <c r="F30" s="195">
        <v>0</v>
      </c>
      <c r="G30" s="165"/>
    </row>
    <row r="31" s="185" customFormat="1" customHeight="1" spans="1:7">
      <c r="A31" s="191">
        <v>210</v>
      </c>
      <c r="B31" s="191" t="s">
        <v>141</v>
      </c>
      <c r="C31" s="192">
        <v>1252462</v>
      </c>
      <c r="D31" s="192">
        <v>1252462</v>
      </c>
      <c r="E31" s="192">
        <f>E32+E34+E36</f>
        <v>1234410</v>
      </c>
      <c r="F31" s="192">
        <f>F32+F34+F36</f>
        <v>18052</v>
      </c>
      <c r="G31" s="193"/>
    </row>
    <row r="32" s="185" customFormat="1" customHeight="1" spans="1:7">
      <c r="A32" s="191">
        <v>21004</v>
      </c>
      <c r="B32" s="191" t="s">
        <v>142</v>
      </c>
      <c r="C32" s="192">
        <v>333261</v>
      </c>
      <c r="D32" s="192">
        <v>333261</v>
      </c>
      <c r="E32" s="192">
        <f>E33</f>
        <v>319722</v>
      </c>
      <c r="F32" s="192">
        <f>F33</f>
        <v>13539</v>
      </c>
      <c r="G32" s="193"/>
    </row>
    <row r="33" customHeight="1" spans="1:7">
      <c r="A33" s="194" t="s">
        <v>212</v>
      </c>
      <c r="B33" s="194" t="s">
        <v>143</v>
      </c>
      <c r="C33" s="195">
        <v>333261</v>
      </c>
      <c r="D33" s="195">
        <v>333261</v>
      </c>
      <c r="E33" s="195">
        <f>D33-F33</f>
        <v>319722</v>
      </c>
      <c r="F33" s="195">
        <v>13539</v>
      </c>
      <c r="G33" s="165"/>
    </row>
    <row r="34" s="185" customFormat="1" customHeight="1" spans="1:7">
      <c r="A34" s="191">
        <v>21007</v>
      </c>
      <c r="B34" s="191" t="s">
        <v>144</v>
      </c>
      <c r="C34" s="192">
        <v>115488</v>
      </c>
      <c r="D34" s="192">
        <v>115488</v>
      </c>
      <c r="E34" s="192">
        <f>E35</f>
        <v>110975</v>
      </c>
      <c r="F34" s="192">
        <f>F35</f>
        <v>4513</v>
      </c>
      <c r="G34" s="193"/>
    </row>
    <row r="35" customHeight="1" spans="1:7">
      <c r="A35" s="194">
        <v>2100716</v>
      </c>
      <c r="B35" s="194" t="s">
        <v>145</v>
      </c>
      <c r="C35" s="195">
        <v>115488</v>
      </c>
      <c r="D35" s="195">
        <v>115488</v>
      </c>
      <c r="E35" s="195">
        <f>D35-F35</f>
        <v>110975</v>
      </c>
      <c r="F35" s="195">
        <v>4513</v>
      </c>
      <c r="G35" s="165"/>
    </row>
    <row r="36" s="185" customFormat="1" customHeight="1" spans="1:7">
      <c r="A36" s="191">
        <v>21011</v>
      </c>
      <c r="B36" s="191" t="s">
        <v>146</v>
      </c>
      <c r="C36" s="192">
        <v>803713</v>
      </c>
      <c r="D36" s="192">
        <v>803713</v>
      </c>
      <c r="E36" s="192">
        <f>E37+E38+E39+E40</f>
        <v>803713</v>
      </c>
      <c r="F36" s="192">
        <f>F37+F38+F39+F40</f>
        <v>0</v>
      </c>
      <c r="G36" s="193"/>
    </row>
    <row r="37" customHeight="1" spans="1:7">
      <c r="A37" s="194">
        <v>2101101</v>
      </c>
      <c r="B37" s="194" t="s">
        <v>147</v>
      </c>
      <c r="C37" s="195">
        <v>205794</v>
      </c>
      <c r="D37" s="195">
        <v>205794</v>
      </c>
      <c r="E37" s="195">
        <v>205794</v>
      </c>
      <c r="F37" s="195">
        <v>0</v>
      </c>
      <c r="G37" s="165"/>
    </row>
    <row r="38" customHeight="1" spans="1:7">
      <c r="A38" s="194">
        <v>2101102</v>
      </c>
      <c r="B38" s="194" t="s">
        <v>148</v>
      </c>
      <c r="C38" s="195">
        <v>275063</v>
      </c>
      <c r="D38" s="195">
        <v>275063</v>
      </c>
      <c r="E38" s="195">
        <v>275063</v>
      </c>
      <c r="F38" s="195">
        <v>0</v>
      </c>
      <c r="G38" s="165"/>
    </row>
    <row r="39" customHeight="1" spans="1:7">
      <c r="A39" s="194">
        <v>2101103</v>
      </c>
      <c r="B39" s="194" t="s">
        <v>149</v>
      </c>
      <c r="C39" s="195">
        <v>256909</v>
      </c>
      <c r="D39" s="195">
        <v>256909</v>
      </c>
      <c r="E39" s="195">
        <v>256909</v>
      </c>
      <c r="F39" s="195">
        <v>0</v>
      </c>
      <c r="G39" s="165"/>
    </row>
    <row r="40" customHeight="1" spans="1:7">
      <c r="A40" s="194">
        <v>2101199</v>
      </c>
      <c r="B40" s="194" t="s">
        <v>150</v>
      </c>
      <c r="C40" s="195">
        <v>65947</v>
      </c>
      <c r="D40" s="195">
        <v>65947</v>
      </c>
      <c r="E40" s="195">
        <v>65947</v>
      </c>
      <c r="F40" s="195">
        <v>0</v>
      </c>
      <c r="G40" s="165"/>
    </row>
    <row r="41" s="185" customFormat="1" customHeight="1" spans="1:7">
      <c r="A41" s="191">
        <v>212</v>
      </c>
      <c r="B41" s="191" t="s">
        <v>151</v>
      </c>
      <c r="C41" s="192">
        <v>204240</v>
      </c>
      <c r="D41" s="192">
        <v>204240</v>
      </c>
      <c r="E41" s="192">
        <f>E42</f>
        <v>195214</v>
      </c>
      <c r="F41" s="192">
        <f>F42</f>
        <v>9026</v>
      </c>
      <c r="G41" s="193"/>
    </row>
    <row r="42" s="185" customFormat="1" customHeight="1" spans="1:7">
      <c r="A42" s="191">
        <v>21201</v>
      </c>
      <c r="B42" s="191" t="s">
        <v>152</v>
      </c>
      <c r="C42" s="192">
        <v>204240</v>
      </c>
      <c r="D42" s="192">
        <v>204240</v>
      </c>
      <c r="E42" s="192">
        <f>E43</f>
        <v>195214</v>
      </c>
      <c r="F42" s="192">
        <f>F43</f>
        <v>9026</v>
      </c>
      <c r="G42" s="193"/>
    </row>
    <row r="43" customHeight="1" spans="1:7">
      <c r="A43" s="194">
        <v>2120101</v>
      </c>
      <c r="B43" s="194" t="s">
        <v>123</v>
      </c>
      <c r="C43" s="195">
        <v>204240</v>
      </c>
      <c r="D43" s="195">
        <v>204240</v>
      </c>
      <c r="E43" s="195">
        <f>D43-F43</f>
        <v>195214</v>
      </c>
      <c r="F43" s="195">
        <v>9026</v>
      </c>
      <c r="G43" s="165"/>
    </row>
    <row r="44" s="185" customFormat="1" customHeight="1" spans="1:7">
      <c r="A44" s="191">
        <v>213</v>
      </c>
      <c r="B44" s="191" t="s">
        <v>153</v>
      </c>
      <c r="C44" s="192">
        <v>5381157</v>
      </c>
      <c r="D44" s="192">
        <v>5381157</v>
      </c>
      <c r="E44" s="192">
        <f>E45+E47+E49+E51</f>
        <v>4735697</v>
      </c>
      <c r="F44" s="192">
        <f>F45+F47+F49+F51</f>
        <v>645460</v>
      </c>
      <c r="G44" s="196"/>
    </row>
    <row r="45" s="185" customFormat="1" customHeight="1" spans="1:7">
      <c r="A45" s="191">
        <v>21301</v>
      </c>
      <c r="B45" s="191" t="s">
        <v>154</v>
      </c>
      <c r="C45" s="192">
        <v>990218</v>
      </c>
      <c r="D45" s="192">
        <v>990218</v>
      </c>
      <c r="E45" s="192">
        <f>E46</f>
        <v>949601</v>
      </c>
      <c r="F45" s="192">
        <f>F46</f>
        <v>40617</v>
      </c>
      <c r="G45" s="193"/>
    </row>
    <row r="46" customHeight="1" spans="1:7">
      <c r="A46" s="194">
        <v>2130104</v>
      </c>
      <c r="B46" s="194" t="s">
        <v>155</v>
      </c>
      <c r="C46" s="195">
        <v>990218</v>
      </c>
      <c r="D46" s="195">
        <v>990218</v>
      </c>
      <c r="E46" s="195">
        <f>D46-F46</f>
        <v>949601</v>
      </c>
      <c r="F46" s="195">
        <v>40617</v>
      </c>
      <c r="G46" s="165"/>
    </row>
    <row r="47" s="185" customFormat="1" customHeight="1" spans="1:7">
      <c r="A47" s="191">
        <v>21302</v>
      </c>
      <c r="B47" s="191" t="s">
        <v>156</v>
      </c>
      <c r="C47" s="192">
        <v>760458</v>
      </c>
      <c r="D47" s="192">
        <v>760458</v>
      </c>
      <c r="E47" s="192">
        <f>E48</f>
        <v>728867</v>
      </c>
      <c r="F47" s="192">
        <f>F48</f>
        <v>31591</v>
      </c>
      <c r="G47" s="193"/>
    </row>
    <row r="48" customHeight="1" spans="1:7">
      <c r="A48" s="194">
        <v>2130204</v>
      </c>
      <c r="B48" s="194" t="s">
        <v>157</v>
      </c>
      <c r="C48" s="195">
        <v>760458</v>
      </c>
      <c r="D48" s="195">
        <v>760458</v>
      </c>
      <c r="E48" s="195">
        <f>D48-F48</f>
        <v>728867</v>
      </c>
      <c r="F48" s="195">
        <v>31591</v>
      </c>
      <c r="G48" s="165"/>
    </row>
    <row r="49" s="185" customFormat="1" customHeight="1" spans="1:7">
      <c r="A49" s="191">
        <v>21303</v>
      </c>
      <c r="B49" s="191" t="s">
        <v>158</v>
      </c>
      <c r="C49" s="192">
        <v>460061</v>
      </c>
      <c r="D49" s="192">
        <v>460061</v>
      </c>
      <c r="E49" s="192">
        <f>E50</f>
        <v>442009</v>
      </c>
      <c r="F49" s="192">
        <f>F50</f>
        <v>18052</v>
      </c>
      <c r="G49" s="193"/>
    </row>
    <row r="50" customHeight="1" spans="1:7">
      <c r="A50" s="194">
        <v>2130306</v>
      </c>
      <c r="B50" s="194" t="s">
        <v>159</v>
      </c>
      <c r="C50" s="195">
        <v>460061</v>
      </c>
      <c r="D50" s="195">
        <v>460061</v>
      </c>
      <c r="E50" s="195">
        <f>D50-F50</f>
        <v>442009</v>
      </c>
      <c r="F50" s="195">
        <v>18052</v>
      </c>
      <c r="G50" s="165"/>
    </row>
    <row r="51" s="185" customFormat="1" customHeight="1" spans="1:7">
      <c r="A51" s="191">
        <v>21307</v>
      </c>
      <c r="B51" s="191" t="s">
        <v>160</v>
      </c>
      <c r="C51" s="192">
        <v>3170420</v>
      </c>
      <c r="D51" s="192">
        <v>3170420</v>
      </c>
      <c r="E51" s="192">
        <f>E52</f>
        <v>2615220</v>
      </c>
      <c r="F51" s="192">
        <f>F52</f>
        <v>555200</v>
      </c>
      <c r="G51" s="193"/>
    </row>
    <row r="52" customHeight="1" spans="1:7">
      <c r="A52" s="194" t="s">
        <v>213</v>
      </c>
      <c r="B52" s="194" t="s">
        <v>161</v>
      </c>
      <c r="C52" s="195">
        <v>3170420</v>
      </c>
      <c r="D52" s="195">
        <v>3170420</v>
      </c>
      <c r="E52" s="195">
        <f>D52-F52</f>
        <v>2615220</v>
      </c>
      <c r="F52" s="195">
        <v>555200</v>
      </c>
      <c r="G52" s="165"/>
    </row>
    <row r="53" s="185" customFormat="1" customHeight="1" spans="1:7">
      <c r="A53" s="197" t="s">
        <v>56</v>
      </c>
      <c r="B53" s="197"/>
      <c r="C53" s="192">
        <v>12967079</v>
      </c>
      <c r="D53" s="192">
        <v>12967079</v>
      </c>
      <c r="E53" s="192">
        <f>E44+E41+E31+E21+E17+E7</f>
        <v>11604785</v>
      </c>
      <c r="F53" s="192">
        <f>F44+F41+F31+F21+F17+F7</f>
        <v>1362294</v>
      </c>
      <c r="G53" s="193"/>
    </row>
  </sheetData>
  <mergeCells count="7">
    <mergeCell ref="A2:G2"/>
    <mergeCell ref="A3:E3"/>
    <mergeCell ref="A4:B4"/>
    <mergeCell ref="D4:F4"/>
    <mergeCell ref="A53:B5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22"/>
  <sheetViews>
    <sheetView workbookViewId="0">
      <selection activeCell="E17" sqref="E17"/>
    </sheetView>
  </sheetViews>
  <sheetFormatPr defaultColWidth="9.12380952380952" defaultRowHeight="14.25" customHeight="1" outlineLevelCol="5"/>
  <cols>
    <col min="1" max="2" width="27.3714285714286" style="175" customWidth="1"/>
    <col min="3" max="3" width="17.247619047619" style="176" customWidth="1"/>
    <col min="4" max="5" width="26.247619047619" style="177" customWidth="1"/>
    <col min="6" max="6" width="18.752380952381" style="177" customWidth="1"/>
    <col min="7" max="7" width="9.12380952380952" style="1" customWidth="1"/>
    <col min="8" max="16384" width="9.12380952380952" style="1"/>
  </cols>
  <sheetData>
    <row r="1" customHeight="1" spans="1:6">
      <c r="A1" s="178"/>
      <c r="B1" s="178"/>
      <c r="C1" s="92"/>
      <c r="D1" s="1"/>
      <c r="E1" s="1"/>
      <c r="F1" s="179" t="s">
        <v>214</v>
      </c>
    </row>
    <row r="2" ht="25.5" customHeight="1" spans="1:6">
      <c r="A2" s="180" t="s">
        <v>215</v>
      </c>
      <c r="B2" s="180"/>
      <c r="C2" s="180"/>
      <c r="D2" s="180"/>
      <c r="E2" s="180"/>
      <c r="F2" s="180"/>
    </row>
    <row r="3" ht="15.75" customHeight="1" spans="1:6">
      <c r="A3" s="6" t="s">
        <v>3</v>
      </c>
      <c r="B3" s="178"/>
      <c r="C3" s="92"/>
      <c r="D3" s="1"/>
      <c r="E3" s="1"/>
      <c r="F3" s="179" t="s">
        <v>216</v>
      </c>
    </row>
    <row r="4" s="174" customFormat="1" ht="19.5" customHeight="1" spans="1:6">
      <c r="A4" s="11" t="s">
        <v>217</v>
      </c>
      <c r="B4" s="17" t="s">
        <v>218</v>
      </c>
      <c r="C4" s="12" t="s">
        <v>219</v>
      </c>
      <c r="D4" s="13"/>
      <c r="E4" s="14"/>
      <c r="F4" s="17" t="s">
        <v>220</v>
      </c>
    </row>
    <row r="5" s="174" customFormat="1" ht="19.5" customHeight="1" spans="1:6">
      <c r="A5" s="16"/>
      <c r="B5" s="30"/>
      <c r="C5" s="17" t="s">
        <v>58</v>
      </c>
      <c r="D5" s="17" t="s">
        <v>221</v>
      </c>
      <c r="E5" s="17" t="s">
        <v>222</v>
      </c>
      <c r="F5" s="30"/>
    </row>
    <row r="6" s="174" customFormat="1" ht="18.75" customHeight="1" spans="1:6">
      <c r="A6" s="181">
        <v>1</v>
      </c>
      <c r="B6" s="181">
        <v>2</v>
      </c>
      <c r="C6" s="181">
        <v>3</v>
      </c>
      <c r="D6" s="181">
        <v>4</v>
      </c>
      <c r="E6" s="181">
        <v>5</v>
      </c>
      <c r="F6" s="181">
        <v>6</v>
      </c>
    </row>
    <row r="7" ht="18.75" customHeight="1" spans="1:6">
      <c r="A7" s="182">
        <v>127078</v>
      </c>
      <c r="B7" s="182"/>
      <c r="C7" s="182">
        <v>80000</v>
      </c>
      <c r="D7" s="182"/>
      <c r="E7" s="182">
        <v>80000</v>
      </c>
      <c r="F7" s="182">
        <v>47078</v>
      </c>
    </row>
    <row r="8" customHeight="1" spans="1:6">
      <c r="A8" s="183" t="s">
        <v>223</v>
      </c>
      <c r="B8" s="183"/>
      <c r="C8" s="183"/>
      <c r="D8" s="183"/>
      <c r="E8" s="183"/>
      <c r="F8" s="183"/>
    </row>
    <row r="9" customHeight="1" spans="1:6">
      <c r="A9" s="183" t="s">
        <v>224</v>
      </c>
      <c r="B9" s="183"/>
      <c r="C9" s="183"/>
      <c r="D9" s="183"/>
      <c r="E9" s="183"/>
      <c r="F9" s="183"/>
    </row>
    <row r="10" customHeight="1" spans="1:6">
      <c r="A10" s="183" t="s">
        <v>225</v>
      </c>
      <c r="B10" s="183"/>
      <c r="C10" s="183"/>
      <c r="D10" s="183"/>
      <c r="E10" s="183"/>
      <c r="F10" s="183"/>
    </row>
    <row r="11" customHeight="1" spans="1:6">
      <c r="A11" s="183" t="s">
        <v>226</v>
      </c>
      <c r="B11" s="183"/>
      <c r="C11" s="183"/>
      <c r="D11" s="183"/>
      <c r="E11" s="183"/>
      <c r="F11" s="183"/>
    </row>
    <row r="12" customHeight="1" spans="1:6">
      <c r="A12" s="183" t="s">
        <v>227</v>
      </c>
      <c r="B12" s="183"/>
      <c r="C12" s="183"/>
      <c r="D12" s="183"/>
      <c r="E12" s="183"/>
      <c r="F12" s="183"/>
    </row>
    <row r="13" customHeight="1" spans="1:6">
      <c r="A13" s="183" t="s">
        <v>228</v>
      </c>
      <c r="B13" s="183"/>
      <c r="C13" s="183"/>
      <c r="D13" s="183"/>
      <c r="E13" s="183"/>
      <c r="F13" s="183"/>
    </row>
    <row r="14" ht="28.95" customHeight="1" spans="1:6">
      <c r="A14" s="183" t="s">
        <v>229</v>
      </c>
      <c r="B14" s="183"/>
      <c r="C14" s="183"/>
      <c r="D14" s="183"/>
      <c r="E14" s="183"/>
      <c r="F14" s="183"/>
    </row>
    <row r="22" customHeight="1" spans="6:6">
      <c r="F22" s="184"/>
    </row>
  </sheetData>
  <mergeCells count="13">
    <mergeCell ref="A2:F2"/>
    <mergeCell ref="A3:D3"/>
    <mergeCell ref="C4:E4"/>
    <mergeCell ref="A8:F8"/>
    <mergeCell ref="A9:F9"/>
    <mergeCell ref="A10:F10"/>
    <mergeCell ref="A11:F11"/>
    <mergeCell ref="A12:F12"/>
    <mergeCell ref="A13:F13"/>
    <mergeCell ref="A14:F1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32"/>
  <sheetViews>
    <sheetView workbookViewId="0">
      <pane ySplit="8" topLeftCell="A41" activePane="bottomLeft" state="frozen"/>
      <selection/>
      <selection pane="bottomLeft" activeCell="A2" sqref="A2:Y2"/>
    </sheetView>
  </sheetViews>
  <sheetFormatPr defaultColWidth="9.12380952380952" defaultRowHeight="14.25" customHeight="1"/>
  <cols>
    <col min="1" max="4" width="16" style="1" customWidth="1"/>
    <col min="5" max="6" width="16" style="1" hidden="1" customWidth="1"/>
    <col min="7" max="7" width="16" style="1" customWidth="1"/>
    <col min="8" max="8" width="18.247619047619" style="1" customWidth="1"/>
    <col min="9" max="9" width="15.3714285714286" style="1" customWidth="1"/>
    <col min="10" max="10" width="15.6285714285714" style="1" customWidth="1"/>
    <col min="11" max="11" width="12.247619047619" style="1" customWidth="1"/>
    <col min="12" max="12" width="11.1238095238095" style="1" customWidth="1"/>
    <col min="13" max="13" width="18.3714285714286" style="1" customWidth="1"/>
    <col min="14" max="14" width="11.1238095238095" style="1" customWidth="1"/>
    <col min="15" max="17" width="9.12380952380952" style="1" customWidth="1"/>
    <col min="18" max="18" width="12.1238095238095" style="1" customWidth="1"/>
    <col min="19" max="21" width="12.247619047619" style="1" customWidth="1"/>
    <col min="22" max="22" width="12.752380952381" style="1" customWidth="1"/>
    <col min="23" max="23" width="11.1238095238095" style="1" customWidth="1"/>
    <col min="24" max="24" width="12.247619047619" style="1" customWidth="1"/>
    <col min="25" max="25" width="11.1238095238095" style="1" customWidth="1"/>
    <col min="26" max="16384" width="9.12380952380952" style="1"/>
  </cols>
  <sheetData>
    <row r="1" ht="13.5" customHeight="1" spans="2:25">
      <c r="B1" s="133"/>
      <c r="D1" s="134"/>
      <c r="E1" s="134"/>
      <c r="F1" s="134"/>
      <c r="G1" s="134"/>
      <c r="H1" s="73"/>
      <c r="I1" s="73"/>
      <c r="J1" s="3"/>
      <c r="K1" s="73"/>
      <c r="L1" s="73"/>
      <c r="M1" s="73"/>
      <c r="N1" s="73"/>
      <c r="O1" s="3"/>
      <c r="P1" s="3"/>
      <c r="Q1" s="3"/>
      <c r="R1" s="73"/>
      <c r="V1" s="133"/>
      <c r="X1" s="39"/>
      <c r="Y1" s="61" t="s">
        <v>230</v>
      </c>
    </row>
    <row r="2" ht="27.75" customHeight="1" spans="1:25">
      <c r="A2" s="135" t="s">
        <v>231</v>
      </c>
      <c r="B2" s="54"/>
      <c r="C2" s="54"/>
      <c r="D2" s="54"/>
      <c r="E2" s="54"/>
      <c r="F2" s="54"/>
      <c r="G2" s="54"/>
      <c r="H2" s="54"/>
      <c r="I2" s="54"/>
      <c r="J2" s="5"/>
      <c r="K2" s="54"/>
      <c r="L2" s="54"/>
      <c r="M2" s="54"/>
      <c r="N2" s="54"/>
      <c r="O2" s="5"/>
      <c r="P2" s="5"/>
      <c r="Q2" s="5"/>
      <c r="R2" s="54"/>
      <c r="S2" s="54"/>
      <c r="T2" s="54"/>
      <c r="U2" s="54"/>
      <c r="V2" s="54"/>
      <c r="W2" s="54"/>
      <c r="X2" s="5"/>
      <c r="Y2" s="54"/>
    </row>
    <row r="3" ht="18.75" customHeight="1" spans="1:25">
      <c r="A3" s="136" t="s">
        <v>3</v>
      </c>
      <c r="B3" s="137"/>
      <c r="C3" s="137"/>
      <c r="D3" s="137"/>
      <c r="E3" s="137"/>
      <c r="F3" s="137"/>
      <c r="G3" s="137"/>
      <c r="H3" s="75"/>
      <c r="I3" s="75"/>
      <c r="J3" s="8"/>
      <c r="K3" s="75"/>
      <c r="L3" s="75"/>
      <c r="M3" s="75"/>
      <c r="N3" s="75"/>
      <c r="O3" s="8"/>
      <c r="P3" s="8"/>
      <c r="Q3" s="8"/>
      <c r="R3" s="75"/>
      <c r="V3" s="133"/>
      <c r="X3" s="106"/>
      <c r="Y3" s="95" t="s">
        <v>216</v>
      </c>
    </row>
    <row r="4" ht="18" customHeight="1" spans="1:25">
      <c r="A4" s="138" t="s">
        <v>232</v>
      </c>
      <c r="B4" s="10" t="s">
        <v>233</v>
      </c>
      <c r="C4" s="10" t="s">
        <v>234</v>
      </c>
      <c r="D4" s="10" t="s">
        <v>235</v>
      </c>
      <c r="E4" s="10" t="s">
        <v>236</v>
      </c>
      <c r="F4" s="10" t="s">
        <v>237</v>
      </c>
      <c r="G4" s="10" t="s">
        <v>238</v>
      </c>
      <c r="H4" s="139" t="s">
        <v>239</v>
      </c>
      <c r="I4" s="98" t="s">
        <v>239</v>
      </c>
      <c r="J4" s="13"/>
      <c r="K4" s="98"/>
      <c r="L4" s="98"/>
      <c r="M4" s="98"/>
      <c r="N4" s="98"/>
      <c r="O4" s="13"/>
      <c r="P4" s="13"/>
      <c r="Q4" s="13"/>
      <c r="R4" s="97" t="s">
        <v>62</v>
      </c>
      <c r="S4" s="98" t="s">
        <v>63</v>
      </c>
      <c r="T4" s="98"/>
      <c r="U4" s="98"/>
      <c r="V4" s="98"/>
      <c r="W4" s="98"/>
      <c r="X4" s="13"/>
      <c r="Y4" s="159"/>
    </row>
    <row r="5" ht="18" customHeight="1" spans="1:25">
      <c r="A5" s="140"/>
      <c r="B5" s="116"/>
      <c r="C5" s="15"/>
      <c r="D5" s="15"/>
      <c r="E5" s="15"/>
      <c r="F5" s="15"/>
      <c r="G5" s="15"/>
      <c r="H5" s="114" t="s">
        <v>240</v>
      </c>
      <c r="I5" s="139" t="s">
        <v>59</v>
      </c>
      <c r="J5" s="13"/>
      <c r="K5" s="98"/>
      <c r="L5" s="98"/>
      <c r="M5" s="98"/>
      <c r="N5" s="159"/>
      <c r="O5" s="12" t="s">
        <v>241</v>
      </c>
      <c r="P5" s="13"/>
      <c r="Q5" s="14"/>
      <c r="R5" s="10" t="s">
        <v>62</v>
      </c>
      <c r="S5" s="139" t="s">
        <v>63</v>
      </c>
      <c r="T5" s="97" t="s">
        <v>64</v>
      </c>
      <c r="U5" s="98" t="s">
        <v>63</v>
      </c>
      <c r="V5" s="97" t="s">
        <v>66</v>
      </c>
      <c r="W5" s="97" t="s">
        <v>67</v>
      </c>
      <c r="X5" s="13"/>
      <c r="Y5" s="170" t="s">
        <v>69</v>
      </c>
    </row>
    <row r="6" ht="22.5" customHeight="1" spans="1:25">
      <c r="A6" s="141"/>
      <c r="B6" s="30"/>
      <c r="C6" s="30"/>
      <c r="D6" s="30"/>
      <c r="E6" s="30"/>
      <c r="F6" s="30"/>
      <c r="G6" s="30"/>
      <c r="H6" s="30"/>
      <c r="I6" s="160" t="s">
        <v>242</v>
      </c>
      <c r="J6" s="14"/>
      <c r="K6" s="10" t="s">
        <v>243</v>
      </c>
      <c r="L6" s="10" t="s">
        <v>244</v>
      </c>
      <c r="M6" s="10" t="s">
        <v>245</v>
      </c>
      <c r="N6" s="10" t="s">
        <v>246</v>
      </c>
      <c r="O6" s="10" t="s">
        <v>59</v>
      </c>
      <c r="P6" s="10" t="s">
        <v>60</v>
      </c>
      <c r="Q6" s="10" t="s">
        <v>61</v>
      </c>
      <c r="R6" s="30"/>
      <c r="S6" s="10" t="s">
        <v>58</v>
      </c>
      <c r="T6" s="10" t="s">
        <v>64</v>
      </c>
      <c r="U6" s="10" t="s">
        <v>247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42"/>
      <c r="B7" s="116"/>
      <c r="C7" s="116"/>
      <c r="D7" s="116"/>
      <c r="E7" s="116"/>
      <c r="F7" s="116"/>
      <c r="G7" s="116"/>
      <c r="H7" s="116"/>
      <c r="I7" s="15" t="s">
        <v>58</v>
      </c>
      <c r="J7" s="16" t="s">
        <v>248</v>
      </c>
      <c r="K7" s="15" t="s">
        <v>249</v>
      </c>
      <c r="L7" s="15" t="s">
        <v>244</v>
      </c>
      <c r="M7" s="15" t="s">
        <v>245</v>
      </c>
      <c r="N7" s="15" t="s">
        <v>246</v>
      </c>
      <c r="O7" s="15" t="s">
        <v>244</v>
      </c>
      <c r="P7" s="15" t="s">
        <v>245</v>
      </c>
      <c r="Q7" s="15" t="s">
        <v>246</v>
      </c>
      <c r="R7" s="15" t="s">
        <v>62</v>
      </c>
      <c r="S7" s="15" t="s">
        <v>58</v>
      </c>
      <c r="T7" s="15" t="s">
        <v>64</v>
      </c>
      <c r="U7" s="15" t="s">
        <v>247</v>
      </c>
      <c r="V7" s="15" t="s">
        <v>66</v>
      </c>
      <c r="W7" s="15" t="s">
        <v>67</v>
      </c>
      <c r="X7" s="16"/>
      <c r="Y7" s="15" t="s">
        <v>69</v>
      </c>
    </row>
    <row r="8" ht="15" customHeight="1" spans="1:25">
      <c r="A8" s="143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  <c r="X8" s="144">
        <v>24</v>
      </c>
      <c r="Y8" s="144">
        <v>25</v>
      </c>
    </row>
    <row r="9" ht="27.75" customHeight="1" spans="1:25">
      <c r="A9" s="145" t="s">
        <v>250</v>
      </c>
      <c r="B9" s="146"/>
      <c r="C9" s="147"/>
      <c r="D9" s="147"/>
      <c r="E9" s="147"/>
      <c r="F9" s="148"/>
      <c r="G9" s="148"/>
      <c r="H9" s="149">
        <v>920242</v>
      </c>
      <c r="I9" s="149">
        <v>920242</v>
      </c>
      <c r="J9" s="149"/>
      <c r="K9" s="149" t="s">
        <v>71</v>
      </c>
      <c r="L9" s="149" t="s">
        <v>71</v>
      </c>
      <c r="M9" s="149">
        <f>H9</f>
        <v>920242</v>
      </c>
      <c r="N9" s="161" t="s">
        <v>71</v>
      </c>
      <c r="O9" s="70" t="s">
        <v>71</v>
      </c>
      <c r="P9" s="70" t="s">
        <v>71</v>
      </c>
      <c r="Q9" s="70" t="s">
        <v>71</v>
      </c>
      <c r="R9" s="70" t="s">
        <v>71</v>
      </c>
      <c r="S9" s="70" t="s">
        <v>71</v>
      </c>
      <c r="T9" s="70" t="s">
        <v>71</v>
      </c>
      <c r="U9" s="70" t="s">
        <v>71</v>
      </c>
      <c r="V9" s="70" t="s">
        <v>71</v>
      </c>
      <c r="W9" s="70" t="s">
        <v>71</v>
      </c>
      <c r="X9" s="169" t="s">
        <v>71</v>
      </c>
      <c r="Y9" s="70" t="s">
        <v>71</v>
      </c>
    </row>
    <row r="10" ht="17.25" customHeight="1" spans="1:25">
      <c r="A10" s="150" t="s">
        <v>250</v>
      </c>
      <c r="B10" s="151">
        <v>50101</v>
      </c>
      <c r="C10" s="150" t="s">
        <v>251</v>
      </c>
      <c r="D10" s="152" t="s">
        <v>252</v>
      </c>
      <c r="E10" s="150" t="s">
        <v>123</v>
      </c>
      <c r="F10" s="151" t="s">
        <v>253</v>
      </c>
      <c r="G10" s="153" t="s">
        <v>254</v>
      </c>
      <c r="H10" s="149">
        <v>97440</v>
      </c>
      <c r="I10" s="149">
        <v>97440</v>
      </c>
      <c r="J10" s="149"/>
      <c r="K10" s="149" t="s">
        <v>71</v>
      </c>
      <c r="L10" s="149" t="s">
        <v>71</v>
      </c>
      <c r="M10" s="149">
        <f t="shared" ref="M10:M73" si="0">H10</f>
        <v>97440</v>
      </c>
      <c r="N10" s="162" t="s">
        <v>71</v>
      </c>
      <c r="O10" s="151" t="s">
        <v>71</v>
      </c>
      <c r="P10" s="70" t="s">
        <v>71</v>
      </c>
      <c r="Q10" s="70" t="s">
        <v>71</v>
      </c>
      <c r="R10" s="70" t="s">
        <v>71</v>
      </c>
      <c r="S10" s="70" t="s">
        <v>71</v>
      </c>
      <c r="T10" s="70" t="s">
        <v>71</v>
      </c>
      <c r="U10" s="70" t="s">
        <v>71</v>
      </c>
      <c r="V10" s="70" t="s">
        <v>71</v>
      </c>
      <c r="W10" s="70" t="s">
        <v>71</v>
      </c>
      <c r="X10" s="169" t="s">
        <v>71</v>
      </c>
      <c r="Y10" s="70" t="s">
        <v>71</v>
      </c>
    </row>
    <row r="11" customHeight="1" spans="1:25">
      <c r="A11" s="154" t="s">
        <v>250</v>
      </c>
      <c r="B11" s="151">
        <v>50102</v>
      </c>
      <c r="C11" s="150" t="s">
        <v>255</v>
      </c>
      <c r="D11" s="152" t="s">
        <v>256</v>
      </c>
      <c r="E11" s="150" t="s">
        <v>150</v>
      </c>
      <c r="F11" s="151" t="s">
        <v>257</v>
      </c>
      <c r="G11" s="153" t="s">
        <v>258</v>
      </c>
      <c r="H11" s="149">
        <v>2604</v>
      </c>
      <c r="I11" s="149">
        <v>2604</v>
      </c>
      <c r="J11" s="149"/>
      <c r="K11" s="149"/>
      <c r="L11" s="149"/>
      <c r="M11" s="149">
        <f t="shared" si="0"/>
        <v>2604</v>
      </c>
      <c r="N11" s="163"/>
      <c r="O11" s="164"/>
      <c r="P11" s="165"/>
      <c r="Q11" s="165"/>
      <c r="R11" s="165"/>
      <c r="S11" s="165"/>
      <c r="T11" s="165"/>
      <c r="U11" s="165"/>
      <c r="V11" s="165"/>
      <c r="W11" s="165"/>
      <c r="X11" s="165"/>
      <c r="Y11" s="165"/>
    </row>
    <row r="12" customHeight="1" spans="1:25">
      <c r="A12" s="154" t="s">
        <v>250</v>
      </c>
      <c r="B12" s="151"/>
      <c r="C12" s="150" t="s">
        <v>259</v>
      </c>
      <c r="D12" s="152"/>
      <c r="E12" s="150"/>
      <c r="F12" s="151"/>
      <c r="G12" s="153"/>
      <c r="H12" s="149">
        <v>22565</v>
      </c>
      <c r="I12" s="149">
        <v>22565</v>
      </c>
      <c r="J12" s="149"/>
      <c r="K12" s="149"/>
      <c r="L12" s="149"/>
      <c r="M12" s="149">
        <f t="shared" si="0"/>
        <v>22565</v>
      </c>
      <c r="N12" s="163"/>
      <c r="O12" s="164"/>
      <c r="P12" s="165"/>
      <c r="Q12" s="165"/>
      <c r="R12" s="165"/>
      <c r="S12" s="165"/>
      <c r="T12" s="165"/>
      <c r="U12" s="165"/>
      <c r="V12" s="165"/>
      <c r="W12" s="165"/>
      <c r="X12" s="165"/>
      <c r="Y12" s="165"/>
    </row>
    <row r="13" customHeight="1" spans="1:25">
      <c r="A13" s="154" t="s">
        <v>250</v>
      </c>
      <c r="B13" s="155">
        <v>50201</v>
      </c>
      <c r="C13" s="150" t="s">
        <v>259</v>
      </c>
      <c r="D13" s="155" t="s">
        <v>252</v>
      </c>
      <c r="E13" s="154" t="s">
        <v>123</v>
      </c>
      <c r="F13" s="155" t="s">
        <v>260</v>
      </c>
      <c r="G13" s="154" t="s">
        <v>261</v>
      </c>
      <c r="H13" s="149">
        <v>10000</v>
      </c>
      <c r="I13" s="149">
        <v>10000</v>
      </c>
      <c r="J13" s="149"/>
      <c r="K13" s="149"/>
      <c r="L13" s="149"/>
      <c r="M13" s="149">
        <f t="shared" si="0"/>
        <v>10000</v>
      </c>
      <c r="N13" s="163"/>
      <c r="O13" s="166"/>
      <c r="P13" s="165"/>
      <c r="Q13" s="165"/>
      <c r="R13" s="165"/>
      <c r="S13" s="165"/>
      <c r="T13" s="165"/>
      <c r="U13" s="165"/>
      <c r="V13" s="165"/>
      <c r="W13" s="165"/>
      <c r="X13" s="165"/>
      <c r="Y13" s="165"/>
    </row>
    <row r="14" customHeight="1" spans="1:25">
      <c r="A14" s="154" t="s">
        <v>250</v>
      </c>
      <c r="B14" s="151">
        <v>50201</v>
      </c>
      <c r="C14" s="150" t="s">
        <v>259</v>
      </c>
      <c r="D14" s="152" t="s">
        <v>252</v>
      </c>
      <c r="E14" s="150" t="s">
        <v>123</v>
      </c>
      <c r="F14" s="151" t="s">
        <v>262</v>
      </c>
      <c r="G14" s="153" t="s">
        <v>263</v>
      </c>
      <c r="H14" s="149">
        <v>2565</v>
      </c>
      <c r="I14" s="149">
        <v>2565</v>
      </c>
      <c r="J14" s="149"/>
      <c r="K14" s="149"/>
      <c r="L14" s="149"/>
      <c r="M14" s="149">
        <f t="shared" si="0"/>
        <v>2565</v>
      </c>
      <c r="N14" s="163"/>
      <c r="O14" s="164"/>
      <c r="P14" s="165"/>
      <c r="Q14" s="165"/>
      <c r="R14" s="165"/>
      <c r="S14" s="165"/>
      <c r="T14" s="165"/>
      <c r="U14" s="165"/>
      <c r="V14" s="165"/>
      <c r="W14" s="165"/>
      <c r="X14" s="165"/>
      <c r="Y14" s="165"/>
    </row>
    <row r="15" customHeight="1" spans="1:25">
      <c r="A15" s="154" t="s">
        <v>250</v>
      </c>
      <c r="B15" s="151">
        <v>50203</v>
      </c>
      <c r="C15" s="150" t="s">
        <v>259</v>
      </c>
      <c r="D15" s="152" t="s">
        <v>252</v>
      </c>
      <c r="E15" s="150" t="s">
        <v>123</v>
      </c>
      <c r="F15" s="151" t="s">
        <v>264</v>
      </c>
      <c r="G15" s="153" t="s">
        <v>265</v>
      </c>
      <c r="H15" s="149">
        <v>10000</v>
      </c>
      <c r="I15" s="149">
        <v>10000</v>
      </c>
      <c r="J15" s="149"/>
      <c r="K15" s="149"/>
      <c r="L15" s="149"/>
      <c r="M15" s="149">
        <f t="shared" si="0"/>
        <v>10000</v>
      </c>
      <c r="N15" s="163"/>
      <c r="O15" s="164"/>
      <c r="P15" s="165"/>
      <c r="Q15" s="165"/>
      <c r="R15" s="165"/>
      <c r="S15" s="165"/>
      <c r="T15" s="165"/>
      <c r="U15" s="165"/>
      <c r="V15" s="165"/>
      <c r="W15" s="165"/>
      <c r="X15" s="165"/>
      <c r="Y15" s="165"/>
    </row>
    <row r="16" customHeight="1" spans="1:25">
      <c r="A16" s="154" t="s">
        <v>250</v>
      </c>
      <c r="B16" s="151">
        <v>50101</v>
      </c>
      <c r="C16" s="150" t="s">
        <v>266</v>
      </c>
      <c r="D16" s="152" t="s">
        <v>252</v>
      </c>
      <c r="E16" s="150" t="s">
        <v>123</v>
      </c>
      <c r="F16" s="151" t="s">
        <v>253</v>
      </c>
      <c r="G16" s="153" t="s">
        <v>254</v>
      </c>
      <c r="H16" s="149">
        <v>48720</v>
      </c>
      <c r="I16" s="149">
        <v>48720</v>
      </c>
      <c r="J16" s="149"/>
      <c r="K16" s="149"/>
      <c r="L16" s="149"/>
      <c r="M16" s="149">
        <f t="shared" si="0"/>
        <v>48720</v>
      </c>
      <c r="N16" s="163"/>
      <c r="O16" s="164"/>
      <c r="P16" s="165"/>
      <c r="Q16" s="165"/>
      <c r="R16" s="165"/>
      <c r="S16" s="165"/>
      <c r="T16" s="165"/>
      <c r="U16" s="165"/>
      <c r="V16" s="165"/>
      <c r="W16" s="165"/>
      <c r="X16" s="165"/>
      <c r="Y16" s="165"/>
    </row>
    <row r="17" customHeight="1" spans="1:25">
      <c r="A17" s="154" t="s">
        <v>250</v>
      </c>
      <c r="B17" s="151">
        <v>50102</v>
      </c>
      <c r="C17" s="150" t="s">
        <v>267</v>
      </c>
      <c r="D17" s="152" t="s">
        <v>268</v>
      </c>
      <c r="E17" s="150" t="s">
        <v>137</v>
      </c>
      <c r="F17" s="151" t="s">
        <v>269</v>
      </c>
      <c r="G17" s="153" t="s">
        <v>267</v>
      </c>
      <c r="H17" s="149">
        <v>83303</v>
      </c>
      <c r="I17" s="149">
        <v>83303</v>
      </c>
      <c r="J17" s="149"/>
      <c r="K17" s="149"/>
      <c r="L17" s="149"/>
      <c r="M17" s="149">
        <f t="shared" si="0"/>
        <v>83303</v>
      </c>
      <c r="N17" s="162"/>
      <c r="O17" s="151"/>
      <c r="P17" s="165"/>
      <c r="Q17" s="165"/>
      <c r="R17" s="165"/>
      <c r="S17" s="165"/>
      <c r="T17" s="165"/>
      <c r="U17" s="165"/>
      <c r="V17" s="165"/>
      <c r="W17" s="165"/>
      <c r="X17" s="165"/>
      <c r="Y17" s="165"/>
    </row>
    <row r="18" customHeight="1" spans="1:25">
      <c r="A18" s="154" t="s">
        <v>250</v>
      </c>
      <c r="B18" s="151"/>
      <c r="C18" s="150" t="s">
        <v>270</v>
      </c>
      <c r="D18" s="152"/>
      <c r="E18" s="150"/>
      <c r="F18" s="151"/>
      <c r="G18" s="153"/>
      <c r="H18" s="149">
        <v>30000</v>
      </c>
      <c r="I18" s="149">
        <v>30000</v>
      </c>
      <c r="J18" s="149"/>
      <c r="K18" s="149"/>
      <c r="L18" s="149"/>
      <c r="M18" s="149">
        <f t="shared" si="0"/>
        <v>30000</v>
      </c>
      <c r="N18" s="163"/>
      <c r="O18" s="164"/>
      <c r="P18" s="165"/>
      <c r="Q18" s="165"/>
      <c r="R18" s="165"/>
      <c r="S18" s="165"/>
      <c r="T18" s="165"/>
      <c r="U18" s="165"/>
      <c r="V18" s="165"/>
      <c r="W18" s="165"/>
      <c r="X18" s="165"/>
      <c r="Y18" s="165"/>
    </row>
    <row r="19" customHeight="1" spans="1:25">
      <c r="A19" s="154" t="s">
        <v>250</v>
      </c>
      <c r="B19" s="151">
        <v>50201</v>
      </c>
      <c r="C19" s="150" t="s">
        <v>270</v>
      </c>
      <c r="D19" s="152" t="s">
        <v>252</v>
      </c>
      <c r="E19" s="150" t="s">
        <v>123</v>
      </c>
      <c r="F19" s="151" t="s">
        <v>260</v>
      </c>
      <c r="G19" s="153" t="s">
        <v>261</v>
      </c>
      <c r="H19" s="149">
        <v>10000</v>
      </c>
      <c r="I19" s="149">
        <v>10000</v>
      </c>
      <c r="J19" s="149"/>
      <c r="K19" s="149"/>
      <c r="L19" s="149"/>
      <c r="M19" s="149">
        <f t="shared" si="0"/>
        <v>10000</v>
      </c>
      <c r="N19" s="163"/>
      <c r="O19" s="164"/>
      <c r="P19" s="165"/>
      <c r="Q19" s="165"/>
      <c r="R19" s="165"/>
      <c r="S19" s="165"/>
      <c r="T19" s="165"/>
      <c r="U19" s="165"/>
      <c r="V19" s="165"/>
      <c r="W19" s="165"/>
      <c r="X19" s="165"/>
      <c r="Y19" s="165"/>
    </row>
    <row r="20" customHeight="1" spans="1:25">
      <c r="A20" s="154" t="s">
        <v>250</v>
      </c>
      <c r="B20" s="155">
        <v>50202</v>
      </c>
      <c r="C20" s="150" t="s">
        <v>270</v>
      </c>
      <c r="D20" s="155" t="s">
        <v>252</v>
      </c>
      <c r="E20" s="154" t="s">
        <v>123</v>
      </c>
      <c r="F20" s="155" t="s">
        <v>271</v>
      </c>
      <c r="G20" s="154" t="s">
        <v>272</v>
      </c>
      <c r="H20" s="149">
        <v>20000</v>
      </c>
      <c r="I20" s="149">
        <v>20000</v>
      </c>
      <c r="J20" s="149"/>
      <c r="K20" s="149"/>
      <c r="L20" s="149"/>
      <c r="M20" s="149">
        <f t="shared" si="0"/>
        <v>20000</v>
      </c>
      <c r="N20" s="163"/>
      <c r="O20" s="166"/>
      <c r="P20" s="165"/>
      <c r="Q20" s="165"/>
      <c r="R20" s="165"/>
      <c r="S20" s="165"/>
      <c r="T20" s="165"/>
      <c r="U20" s="165"/>
      <c r="V20" s="165"/>
      <c r="W20" s="165"/>
      <c r="X20" s="165"/>
      <c r="Y20" s="165"/>
    </row>
    <row r="21" customHeight="1" spans="1:25">
      <c r="A21" s="154" t="s">
        <v>250</v>
      </c>
      <c r="B21" s="151">
        <v>50101</v>
      </c>
      <c r="C21" s="150" t="s">
        <v>273</v>
      </c>
      <c r="D21" s="152" t="s">
        <v>252</v>
      </c>
      <c r="E21" s="150" t="s">
        <v>123</v>
      </c>
      <c r="F21" s="151" t="s">
        <v>274</v>
      </c>
      <c r="G21" s="153" t="s">
        <v>275</v>
      </c>
      <c r="H21" s="149">
        <v>198120</v>
      </c>
      <c r="I21" s="149">
        <v>198120</v>
      </c>
      <c r="J21" s="149"/>
      <c r="K21" s="149"/>
      <c r="L21" s="149"/>
      <c r="M21" s="149">
        <f t="shared" si="0"/>
        <v>198120</v>
      </c>
      <c r="N21" s="163"/>
      <c r="O21" s="164"/>
      <c r="P21" s="165"/>
      <c r="Q21" s="165"/>
      <c r="R21" s="165"/>
      <c r="S21" s="165"/>
      <c r="T21" s="165"/>
      <c r="U21" s="165"/>
      <c r="V21" s="165"/>
      <c r="W21" s="165"/>
      <c r="X21" s="165"/>
      <c r="Y21" s="165"/>
    </row>
    <row r="22" customHeight="1" spans="1:25">
      <c r="A22" s="154" t="s">
        <v>250</v>
      </c>
      <c r="B22" s="151">
        <v>50201</v>
      </c>
      <c r="C22" s="150" t="s">
        <v>276</v>
      </c>
      <c r="D22" s="152" t="s">
        <v>252</v>
      </c>
      <c r="E22" s="150" t="s">
        <v>123</v>
      </c>
      <c r="F22" s="151" t="s">
        <v>277</v>
      </c>
      <c r="G22" s="153" t="s">
        <v>278</v>
      </c>
      <c r="H22" s="149">
        <v>4500</v>
      </c>
      <c r="I22" s="149">
        <v>4500</v>
      </c>
      <c r="J22" s="149"/>
      <c r="K22" s="149"/>
      <c r="L22" s="149"/>
      <c r="M22" s="149">
        <f t="shared" si="0"/>
        <v>4500</v>
      </c>
      <c r="N22" s="163"/>
      <c r="O22" s="164"/>
      <c r="P22" s="165"/>
      <c r="Q22" s="165"/>
      <c r="R22" s="165"/>
      <c r="S22" s="165"/>
      <c r="T22" s="165"/>
      <c r="U22" s="165"/>
      <c r="V22" s="165"/>
      <c r="W22" s="165"/>
      <c r="X22" s="165"/>
      <c r="Y22" s="165"/>
    </row>
    <row r="23" customHeight="1" spans="1:25">
      <c r="A23" s="150" t="s">
        <v>250</v>
      </c>
      <c r="B23" s="151">
        <v>50201</v>
      </c>
      <c r="C23" s="150" t="s">
        <v>279</v>
      </c>
      <c r="D23" s="152" t="s">
        <v>252</v>
      </c>
      <c r="E23" s="150" t="s">
        <v>123</v>
      </c>
      <c r="F23" s="151" t="s">
        <v>277</v>
      </c>
      <c r="G23" s="153" t="s">
        <v>278</v>
      </c>
      <c r="H23" s="149">
        <v>45000</v>
      </c>
      <c r="I23" s="149">
        <v>45000</v>
      </c>
      <c r="J23" s="149"/>
      <c r="K23" s="149"/>
      <c r="L23" s="149"/>
      <c r="M23" s="149">
        <f t="shared" si="0"/>
        <v>45000</v>
      </c>
      <c r="N23" s="163"/>
      <c r="O23" s="164"/>
      <c r="P23" s="165"/>
      <c r="Q23" s="165"/>
      <c r="R23" s="165"/>
      <c r="S23" s="165"/>
      <c r="T23" s="165"/>
      <c r="U23" s="165"/>
      <c r="V23" s="165"/>
      <c r="W23" s="165"/>
      <c r="X23" s="165"/>
      <c r="Y23" s="165"/>
    </row>
    <row r="24" customHeight="1" spans="1:25">
      <c r="A24" s="150" t="s">
        <v>250</v>
      </c>
      <c r="B24" s="151"/>
      <c r="C24" s="150" t="s">
        <v>280</v>
      </c>
      <c r="D24" s="152"/>
      <c r="E24" s="150"/>
      <c r="F24" s="151"/>
      <c r="G24" s="153"/>
      <c r="H24" s="149">
        <v>57368</v>
      </c>
      <c r="I24" s="149">
        <v>57368</v>
      </c>
      <c r="J24" s="149"/>
      <c r="K24" s="149"/>
      <c r="L24" s="149"/>
      <c r="M24" s="149">
        <f t="shared" si="0"/>
        <v>57368</v>
      </c>
      <c r="N24" s="162"/>
      <c r="O24" s="151"/>
      <c r="P24" s="165"/>
      <c r="Q24" s="165"/>
      <c r="R24" s="165"/>
      <c r="S24" s="165"/>
      <c r="T24" s="165"/>
      <c r="U24" s="165"/>
      <c r="V24" s="165"/>
      <c r="W24" s="165"/>
      <c r="X24" s="165"/>
      <c r="Y24" s="165"/>
    </row>
    <row r="25" customHeight="1" spans="1:25">
      <c r="A25" s="150" t="s">
        <v>250</v>
      </c>
      <c r="B25" s="151">
        <v>50102</v>
      </c>
      <c r="C25" s="150" t="s">
        <v>280</v>
      </c>
      <c r="D25" s="152" t="s">
        <v>281</v>
      </c>
      <c r="E25" s="150" t="s">
        <v>147</v>
      </c>
      <c r="F25" s="151" t="s">
        <v>282</v>
      </c>
      <c r="G25" s="153" t="s">
        <v>283</v>
      </c>
      <c r="H25" s="149">
        <v>38089</v>
      </c>
      <c r="I25" s="149">
        <v>38089</v>
      </c>
      <c r="J25" s="149"/>
      <c r="K25" s="149"/>
      <c r="L25" s="149"/>
      <c r="M25" s="149">
        <f t="shared" si="0"/>
        <v>38089</v>
      </c>
      <c r="N25" s="163"/>
      <c r="O25" s="164"/>
      <c r="P25" s="165"/>
      <c r="Q25" s="165"/>
      <c r="R25" s="165"/>
      <c r="S25" s="165"/>
      <c r="T25" s="165"/>
      <c r="U25" s="165"/>
      <c r="V25" s="165"/>
      <c r="W25" s="165"/>
      <c r="X25" s="165"/>
      <c r="Y25" s="165"/>
    </row>
    <row r="26" customHeight="1" spans="1:25">
      <c r="A26" s="148" t="s">
        <v>250</v>
      </c>
      <c r="B26" s="147">
        <v>50102</v>
      </c>
      <c r="C26" s="147" t="s">
        <v>280</v>
      </c>
      <c r="D26" s="147" t="s">
        <v>284</v>
      </c>
      <c r="E26" s="147" t="s">
        <v>149</v>
      </c>
      <c r="F26" s="147" t="s">
        <v>285</v>
      </c>
      <c r="G26" s="147" t="s">
        <v>286</v>
      </c>
      <c r="H26" s="149">
        <v>16929</v>
      </c>
      <c r="I26" s="149">
        <v>16929</v>
      </c>
      <c r="J26" s="149"/>
      <c r="K26" s="149"/>
      <c r="L26" s="149"/>
      <c r="M26" s="149">
        <f t="shared" si="0"/>
        <v>16929</v>
      </c>
      <c r="N26" s="167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</row>
    <row r="27" customHeight="1" spans="1:25">
      <c r="A27" s="148" t="s">
        <v>250</v>
      </c>
      <c r="B27" s="147">
        <v>50102</v>
      </c>
      <c r="C27" s="147" t="s">
        <v>280</v>
      </c>
      <c r="D27" s="147" t="s">
        <v>256</v>
      </c>
      <c r="E27" s="147" t="s">
        <v>150</v>
      </c>
      <c r="F27" s="147" t="s">
        <v>257</v>
      </c>
      <c r="G27" s="147" t="s">
        <v>258</v>
      </c>
      <c r="H27" s="149">
        <v>2350</v>
      </c>
      <c r="I27" s="149">
        <v>2350</v>
      </c>
      <c r="J27" s="149"/>
      <c r="K27" s="149"/>
      <c r="L27" s="149"/>
      <c r="M27" s="149">
        <f t="shared" si="0"/>
        <v>2350</v>
      </c>
      <c r="N27" s="167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</row>
    <row r="28" customHeight="1" spans="1:25">
      <c r="A28" s="148" t="s">
        <v>250</v>
      </c>
      <c r="B28" s="147">
        <v>50101</v>
      </c>
      <c r="C28" s="147" t="s">
        <v>287</v>
      </c>
      <c r="D28" s="147" t="s">
        <v>252</v>
      </c>
      <c r="E28" s="147" t="s">
        <v>123</v>
      </c>
      <c r="F28" s="147" t="s">
        <v>253</v>
      </c>
      <c r="G28" s="147" t="s">
        <v>254</v>
      </c>
      <c r="H28" s="149">
        <v>16510</v>
      </c>
      <c r="I28" s="149">
        <v>16510</v>
      </c>
      <c r="J28" s="149"/>
      <c r="K28" s="149"/>
      <c r="L28" s="149"/>
      <c r="M28" s="149">
        <f t="shared" si="0"/>
        <v>16510</v>
      </c>
      <c r="N28" s="167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</row>
    <row r="29" customHeight="1" spans="1:25">
      <c r="A29" s="148" t="s">
        <v>250</v>
      </c>
      <c r="B29" s="147">
        <v>50101</v>
      </c>
      <c r="C29" s="147" t="s">
        <v>288</v>
      </c>
      <c r="D29" s="147" t="s">
        <v>252</v>
      </c>
      <c r="E29" s="147" t="s">
        <v>123</v>
      </c>
      <c r="F29" s="147" t="s">
        <v>289</v>
      </c>
      <c r="G29" s="147" t="s">
        <v>290</v>
      </c>
      <c r="H29" s="149">
        <v>314112</v>
      </c>
      <c r="I29" s="149">
        <v>314112</v>
      </c>
      <c r="J29" s="149"/>
      <c r="K29" s="149"/>
      <c r="L29" s="149"/>
      <c r="M29" s="149">
        <f t="shared" si="0"/>
        <v>314112</v>
      </c>
      <c r="N29" s="168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</row>
    <row r="30" customHeight="1" spans="1:25">
      <c r="A30" s="147" t="s">
        <v>291</v>
      </c>
      <c r="B30" s="156"/>
      <c r="C30" s="147"/>
      <c r="D30" s="147"/>
      <c r="E30" s="147"/>
      <c r="F30" s="148"/>
      <c r="G30" s="148"/>
      <c r="H30" s="149">
        <v>246973</v>
      </c>
      <c r="I30" s="149">
        <v>246973</v>
      </c>
      <c r="J30" s="149"/>
      <c r="K30" s="149"/>
      <c r="L30" s="149"/>
      <c r="M30" s="149">
        <f t="shared" si="0"/>
        <v>246973</v>
      </c>
      <c r="N30" s="168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</row>
    <row r="31" customHeight="1" spans="1:25">
      <c r="A31" s="157" t="s">
        <v>291</v>
      </c>
      <c r="B31" s="156"/>
      <c r="C31" s="147" t="s">
        <v>280</v>
      </c>
      <c r="D31" s="147"/>
      <c r="E31" s="147"/>
      <c r="F31" s="148"/>
      <c r="G31" s="148"/>
      <c r="H31" s="149">
        <v>12500</v>
      </c>
      <c r="I31" s="149">
        <v>12500</v>
      </c>
      <c r="J31" s="149"/>
      <c r="K31" s="149"/>
      <c r="L31" s="149"/>
      <c r="M31" s="149">
        <f t="shared" si="0"/>
        <v>12500</v>
      </c>
      <c r="N31" s="168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</row>
    <row r="32" customHeight="1" spans="1:25">
      <c r="A32" s="157" t="s">
        <v>291</v>
      </c>
      <c r="B32" s="158" t="s">
        <v>292</v>
      </c>
      <c r="C32" s="147" t="s">
        <v>280</v>
      </c>
      <c r="D32" s="147" t="s">
        <v>281</v>
      </c>
      <c r="E32" s="147" t="s">
        <v>147</v>
      </c>
      <c r="F32" s="147" t="s">
        <v>282</v>
      </c>
      <c r="G32" s="147" t="s">
        <v>283</v>
      </c>
      <c r="H32" s="149">
        <v>8328</v>
      </c>
      <c r="I32" s="149">
        <v>8328</v>
      </c>
      <c r="J32" s="149"/>
      <c r="K32" s="149"/>
      <c r="L32" s="149"/>
      <c r="M32" s="149">
        <f t="shared" si="0"/>
        <v>8328</v>
      </c>
      <c r="N32" s="168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</row>
    <row r="33" customHeight="1" spans="1:25">
      <c r="A33" s="157" t="s">
        <v>291</v>
      </c>
      <c r="B33" s="158" t="s">
        <v>292</v>
      </c>
      <c r="C33" s="147" t="s">
        <v>280</v>
      </c>
      <c r="D33" s="147" t="s">
        <v>284</v>
      </c>
      <c r="E33" s="147" t="s">
        <v>149</v>
      </c>
      <c r="F33" s="147" t="s">
        <v>285</v>
      </c>
      <c r="G33" s="147" t="s">
        <v>286</v>
      </c>
      <c r="H33" s="149">
        <v>3702</v>
      </c>
      <c r="I33" s="149">
        <v>3702</v>
      </c>
      <c r="J33" s="149"/>
      <c r="K33" s="149"/>
      <c r="L33" s="149"/>
      <c r="M33" s="149">
        <f t="shared" si="0"/>
        <v>3702</v>
      </c>
      <c r="N33" s="168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</row>
    <row r="34" s="132" customFormat="1" customHeight="1" spans="1:25">
      <c r="A34" s="157" t="s">
        <v>291</v>
      </c>
      <c r="B34" s="158" t="s">
        <v>292</v>
      </c>
      <c r="C34" s="147" t="s">
        <v>280</v>
      </c>
      <c r="D34" s="147" t="s">
        <v>256</v>
      </c>
      <c r="E34" s="147" t="s">
        <v>150</v>
      </c>
      <c r="F34" s="147" t="s">
        <v>257</v>
      </c>
      <c r="G34" s="147" t="s">
        <v>258</v>
      </c>
      <c r="H34" s="149">
        <v>470</v>
      </c>
      <c r="I34" s="149">
        <v>470</v>
      </c>
      <c r="J34" s="149"/>
      <c r="K34" s="149"/>
      <c r="L34" s="149"/>
      <c r="M34" s="149">
        <f t="shared" si="0"/>
        <v>470</v>
      </c>
      <c r="N34" s="168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</row>
    <row r="35" s="132" customFormat="1" customHeight="1" spans="1:25">
      <c r="A35" s="157" t="s">
        <v>291</v>
      </c>
      <c r="B35" s="158" t="s">
        <v>292</v>
      </c>
      <c r="C35" s="147" t="s">
        <v>255</v>
      </c>
      <c r="D35" s="147" t="s">
        <v>256</v>
      </c>
      <c r="E35" s="147" t="s">
        <v>150</v>
      </c>
      <c r="F35" s="147" t="s">
        <v>257</v>
      </c>
      <c r="G35" s="147" t="s">
        <v>258</v>
      </c>
      <c r="H35" s="149">
        <v>566</v>
      </c>
      <c r="I35" s="149">
        <v>566</v>
      </c>
      <c r="J35" s="149"/>
      <c r="K35" s="149"/>
      <c r="L35" s="149"/>
      <c r="M35" s="149">
        <f t="shared" si="0"/>
        <v>566</v>
      </c>
      <c r="N35" s="168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</row>
    <row r="36" s="132" customFormat="1" customHeight="1" spans="1:25">
      <c r="A36" s="157" t="s">
        <v>291</v>
      </c>
      <c r="B36" s="158" t="s">
        <v>293</v>
      </c>
      <c r="C36" s="147" t="s">
        <v>266</v>
      </c>
      <c r="D36" s="147" t="s">
        <v>294</v>
      </c>
      <c r="E36" s="147" t="s">
        <v>123</v>
      </c>
      <c r="F36" s="147" t="s">
        <v>253</v>
      </c>
      <c r="G36" s="147" t="s">
        <v>254</v>
      </c>
      <c r="H36" s="149">
        <v>10320</v>
      </c>
      <c r="I36" s="149">
        <v>10320</v>
      </c>
      <c r="J36" s="149"/>
      <c r="K36" s="149"/>
      <c r="L36" s="149"/>
      <c r="M36" s="149">
        <f t="shared" si="0"/>
        <v>10320</v>
      </c>
      <c r="N36" s="168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</row>
    <row r="37" s="132" customFormat="1" customHeight="1" spans="1:25">
      <c r="A37" s="157" t="s">
        <v>291</v>
      </c>
      <c r="B37" s="158" t="s">
        <v>295</v>
      </c>
      <c r="C37" s="147" t="s">
        <v>259</v>
      </c>
      <c r="D37" s="147" t="s">
        <v>294</v>
      </c>
      <c r="E37" s="147" t="s">
        <v>123</v>
      </c>
      <c r="F37" s="147" t="s">
        <v>271</v>
      </c>
      <c r="G37" s="147" t="s">
        <v>272</v>
      </c>
      <c r="H37" s="149">
        <v>4513</v>
      </c>
      <c r="I37" s="149">
        <v>4513</v>
      </c>
      <c r="J37" s="149"/>
      <c r="K37" s="149"/>
      <c r="L37" s="149"/>
      <c r="M37" s="149">
        <f t="shared" si="0"/>
        <v>4513</v>
      </c>
      <c r="N37" s="168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</row>
    <row r="38" s="132" customFormat="1" customHeight="1" spans="1:25">
      <c r="A38" s="157" t="s">
        <v>291</v>
      </c>
      <c r="B38" s="158" t="s">
        <v>296</v>
      </c>
      <c r="C38" s="147" t="s">
        <v>279</v>
      </c>
      <c r="D38" s="147" t="s">
        <v>294</v>
      </c>
      <c r="E38" s="147" t="s">
        <v>123</v>
      </c>
      <c r="F38" s="147" t="s">
        <v>277</v>
      </c>
      <c r="G38" s="147" t="s">
        <v>278</v>
      </c>
      <c r="H38" s="149">
        <v>9000</v>
      </c>
      <c r="I38" s="149">
        <v>9000</v>
      </c>
      <c r="J38" s="149"/>
      <c r="K38" s="149"/>
      <c r="L38" s="149"/>
      <c r="M38" s="149">
        <f t="shared" si="0"/>
        <v>9000</v>
      </c>
      <c r="N38" s="168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</row>
    <row r="39" s="132" customFormat="1" customHeight="1" spans="1:25">
      <c r="A39" s="157" t="s">
        <v>291</v>
      </c>
      <c r="B39" s="158" t="s">
        <v>293</v>
      </c>
      <c r="C39" s="147" t="s">
        <v>251</v>
      </c>
      <c r="D39" s="147" t="s">
        <v>294</v>
      </c>
      <c r="E39" s="147" t="s">
        <v>123</v>
      </c>
      <c r="F39" s="147" t="s">
        <v>253</v>
      </c>
      <c r="G39" s="147" t="s">
        <v>254</v>
      </c>
      <c r="H39" s="149">
        <v>20640</v>
      </c>
      <c r="I39" s="149">
        <v>20640</v>
      </c>
      <c r="J39" s="149"/>
      <c r="K39" s="149"/>
      <c r="L39" s="149"/>
      <c r="M39" s="149">
        <f t="shared" si="0"/>
        <v>20640</v>
      </c>
      <c r="N39" s="168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</row>
    <row r="40" s="132" customFormat="1" customHeight="1" spans="1:25">
      <c r="A40" s="157" t="s">
        <v>291</v>
      </c>
      <c r="B40" s="158"/>
      <c r="C40" s="147" t="s">
        <v>297</v>
      </c>
      <c r="D40" s="147"/>
      <c r="E40" s="147"/>
      <c r="F40" s="147"/>
      <c r="G40" s="147"/>
      <c r="H40" s="149">
        <v>59000</v>
      </c>
      <c r="I40" s="149">
        <v>59000</v>
      </c>
      <c r="J40" s="149"/>
      <c r="K40" s="149"/>
      <c r="L40" s="149"/>
      <c r="M40" s="149">
        <f t="shared" si="0"/>
        <v>59000</v>
      </c>
      <c r="N40" s="168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</row>
    <row r="41" s="132" customFormat="1" customHeight="1" spans="1:25">
      <c r="A41" s="157" t="s">
        <v>291</v>
      </c>
      <c r="B41" s="158" t="s">
        <v>296</v>
      </c>
      <c r="C41" s="147" t="s">
        <v>297</v>
      </c>
      <c r="D41" s="147" t="s">
        <v>207</v>
      </c>
      <c r="E41" s="147" t="s">
        <v>124</v>
      </c>
      <c r="F41" s="147" t="s">
        <v>260</v>
      </c>
      <c r="G41" s="147" t="s">
        <v>261</v>
      </c>
      <c r="H41" s="149">
        <v>29000</v>
      </c>
      <c r="I41" s="149">
        <v>29000</v>
      </c>
      <c r="J41" s="149"/>
      <c r="K41" s="149"/>
      <c r="L41" s="149"/>
      <c r="M41" s="149">
        <f t="shared" si="0"/>
        <v>29000</v>
      </c>
      <c r="N41" s="168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</row>
    <row r="42" s="132" customFormat="1" customHeight="1" spans="1:25">
      <c r="A42" s="157" t="s">
        <v>291</v>
      </c>
      <c r="B42" s="158" t="s">
        <v>295</v>
      </c>
      <c r="C42" s="147" t="s">
        <v>297</v>
      </c>
      <c r="D42" s="147" t="s">
        <v>207</v>
      </c>
      <c r="E42" s="147" t="s">
        <v>124</v>
      </c>
      <c r="F42" s="147" t="s">
        <v>271</v>
      </c>
      <c r="G42" s="147" t="s">
        <v>272</v>
      </c>
      <c r="H42" s="149">
        <v>20000</v>
      </c>
      <c r="I42" s="149">
        <v>20000</v>
      </c>
      <c r="J42" s="149"/>
      <c r="K42" s="149"/>
      <c r="L42" s="149"/>
      <c r="M42" s="149">
        <f t="shared" si="0"/>
        <v>20000</v>
      </c>
      <c r="N42" s="168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</row>
    <row r="43" s="132" customFormat="1" customHeight="1" spans="1:25">
      <c r="A43" s="157" t="s">
        <v>291</v>
      </c>
      <c r="B43" s="158" t="s">
        <v>298</v>
      </c>
      <c r="C43" s="147" t="s">
        <v>297</v>
      </c>
      <c r="D43" s="147" t="s">
        <v>207</v>
      </c>
      <c r="E43" s="147" t="s">
        <v>124</v>
      </c>
      <c r="F43" s="147" t="s">
        <v>264</v>
      </c>
      <c r="G43" s="147" t="s">
        <v>265</v>
      </c>
      <c r="H43" s="149">
        <v>10000</v>
      </c>
      <c r="I43" s="149">
        <v>10000</v>
      </c>
      <c r="J43" s="149"/>
      <c r="K43" s="149"/>
      <c r="L43" s="149"/>
      <c r="M43" s="149">
        <f t="shared" si="0"/>
        <v>10000</v>
      </c>
      <c r="N43" s="168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</row>
    <row r="44" s="132" customFormat="1" customHeight="1" spans="1:25">
      <c r="A44" s="157" t="s">
        <v>291</v>
      </c>
      <c r="B44" s="158" t="s">
        <v>293</v>
      </c>
      <c r="C44" s="147" t="s">
        <v>273</v>
      </c>
      <c r="D44" s="147" t="s">
        <v>294</v>
      </c>
      <c r="E44" s="147" t="s">
        <v>123</v>
      </c>
      <c r="F44" s="147" t="s">
        <v>274</v>
      </c>
      <c r="G44" s="147" t="s">
        <v>275</v>
      </c>
      <c r="H44" s="149">
        <v>42852</v>
      </c>
      <c r="I44" s="149">
        <v>42852</v>
      </c>
      <c r="J44" s="149"/>
      <c r="K44" s="149"/>
      <c r="L44" s="149"/>
      <c r="M44" s="149">
        <f t="shared" si="0"/>
        <v>42852</v>
      </c>
      <c r="N44" s="168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</row>
    <row r="45" s="132" customFormat="1" customHeight="1" spans="1:25">
      <c r="A45" s="157" t="s">
        <v>291</v>
      </c>
      <c r="B45" s="158" t="s">
        <v>293</v>
      </c>
      <c r="C45" s="147" t="s">
        <v>288</v>
      </c>
      <c r="D45" s="147" t="s">
        <v>294</v>
      </c>
      <c r="E45" s="147" t="s">
        <v>123</v>
      </c>
      <c r="F45" s="147" t="s">
        <v>289</v>
      </c>
      <c r="G45" s="147" t="s">
        <v>290</v>
      </c>
      <c r="H45" s="149">
        <v>65004</v>
      </c>
      <c r="I45" s="149">
        <v>65004</v>
      </c>
      <c r="J45" s="149"/>
      <c r="K45" s="149"/>
      <c r="L45" s="149"/>
      <c r="M45" s="149">
        <f t="shared" si="0"/>
        <v>65004</v>
      </c>
      <c r="N45" s="168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</row>
    <row r="46" s="132" customFormat="1" customHeight="1" spans="1:25">
      <c r="A46" s="157" t="s">
        <v>291</v>
      </c>
      <c r="B46" s="158" t="s">
        <v>293</v>
      </c>
      <c r="C46" s="147" t="s">
        <v>287</v>
      </c>
      <c r="D46" s="147" t="s">
        <v>294</v>
      </c>
      <c r="E46" s="147" t="s">
        <v>123</v>
      </c>
      <c r="F46" s="147" t="s">
        <v>253</v>
      </c>
      <c r="G46" s="147" t="s">
        <v>254</v>
      </c>
      <c r="H46" s="149">
        <v>3571</v>
      </c>
      <c r="I46" s="149">
        <v>3571</v>
      </c>
      <c r="J46" s="149"/>
      <c r="K46" s="149"/>
      <c r="L46" s="149"/>
      <c r="M46" s="149">
        <f t="shared" si="0"/>
        <v>3571</v>
      </c>
      <c r="N46" s="168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</row>
    <row r="47" s="132" customFormat="1" customHeight="1" spans="1:25">
      <c r="A47" s="157" t="s">
        <v>291</v>
      </c>
      <c r="B47" s="158" t="s">
        <v>296</v>
      </c>
      <c r="C47" s="147" t="s">
        <v>276</v>
      </c>
      <c r="D47" s="147" t="s">
        <v>294</v>
      </c>
      <c r="E47" s="147" t="s">
        <v>123</v>
      </c>
      <c r="F47" s="147" t="s">
        <v>277</v>
      </c>
      <c r="G47" s="147" t="s">
        <v>278</v>
      </c>
      <c r="H47" s="149">
        <v>900</v>
      </c>
      <c r="I47" s="149">
        <v>900</v>
      </c>
      <c r="J47" s="149"/>
      <c r="K47" s="149"/>
      <c r="L47" s="149"/>
      <c r="M47" s="149">
        <f t="shared" si="0"/>
        <v>900</v>
      </c>
      <c r="N47" s="168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</row>
    <row r="48" s="132" customFormat="1" customHeight="1" spans="1:25">
      <c r="A48" s="157" t="s">
        <v>291</v>
      </c>
      <c r="B48" s="158" t="s">
        <v>292</v>
      </c>
      <c r="C48" s="147" t="s">
        <v>267</v>
      </c>
      <c r="D48" s="147" t="s">
        <v>268</v>
      </c>
      <c r="E48" s="147" t="s">
        <v>137</v>
      </c>
      <c r="F48" s="147" t="s">
        <v>269</v>
      </c>
      <c r="G48" s="147" t="s">
        <v>267</v>
      </c>
      <c r="H48" s="149">
        <v>18107</v>
      </c>
      <c r="I48" s="149">
        <v>18107</v>
      </c>
      <c r="J48" s="149"/>
      <c r="K48" s="149"/>
      <c r="L48" s="149"/>
      <c r="M48" s="149">
        <f t="shared" si="0"/>
        <v>18107</v>
      </c>
      <c r="N48" s="168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</row>
    <row r="49" s="132" customFormat="1" customHeight="1" spans="1:25">
      <c r="A49" s="147" t="s">
        <v>299</v>
      </c>
      <c r="B49" s="147"/>
      <c r="C49" s="147"/>
      <c r="D49" s="147"/>
      <c r="E49" s="147"/>
      <c r="F49" s="147"/>
      <c r="G49" s="147"/>
      <c r="H49" s="149">
        <v>4121972</v>
      </c>
      <c r="I49" s="149">
        <v>4121972</v>
      </c>
      <c r="J49" s="149"/>
      <c r="K49" s="149"/>
      <c r="L49" s="149"/>
      <c r="M49" s="149">
        <f t="shared" si="0"/>
        <v>4121972</v>
      </c>
      <c r="N49" s="168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</row>
    <row r="50" s="132" customFormat="1" customHeight="1" spans="1:25">
      <c r="A50" s="147" t="s">
        <v>299</v>
      </c>
      <c r="B50" s="158" t="s">
        <v>292</v>
      </c>
      <c r="C50" s="147" t="s">
        <v>267</v>
      </c>
      <c r="D50" s="147" t="s">
        <v>268</v>
      </c>
      <c r="E50" s="147" t="s">
        <v>137</v>
      </c>
      <c r="F50" s="147" t="s">
        <v>269</v>
      </c>
      <c r="G50" s="147" t="s">
        <v>267</v>
      </c>
      <c r="H50" s="149">
        <v>330032</v>
      </c>
      <c r="I50" s="149">
        <v>330032</v>
      </c>
      <c r="J50" s="149"/>
      <c r="K50" s="149"/>
      <c r="L50" s="149"/>
      <c r="M50" s="149">
        <f t="shared" si="0"/>
        <v>330032</v>
      </c>
      <c r="N50" s="168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</row>
    <row r="51" s="132" customFormat="1" customHeight="1" spans="1:25">
      <c r="A51" s="147" t="s">
        <v>299</v>
      </c>
      <c r="B51" s="158" t="s">
        <v>300</v>
      </c>
      <c r="C51" s="147" t="s">
        <v>301</v>
      </c>
      <c r="D51" s="147">
        <v>2080801</v>
      </c>
      <c r="E51" s="147" t="s">
        <v>140</v>
      </c>
      <c r="F51" s="147" t="s">
        <v>302</v>
      </c>
      <c r="G51" s="147" t="s">
        <v>303</v>
      </c>
      <c r="H51" s="149">
        <v>34140</v>
      </c>
      <c r="I51" s="149">
        <v>34140</v>
      </c>
      <c r="J51" s="149"/>
      <c r="K51" s="149"/>
      <c r="L51" s="149"/>
      <c r="M51" s="149">
        <f t="shared" si="0"/>
        <v>34140</v>
      </c>
      <c r="N51" s="168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</row>
    <row r="52" s="132" customFormat="1" customHeight="1" spans="1:25">
      <c r="A52" s="147" t="s">
        <v>299</v>
      </c>
      <c r="B52" s="158" t="s">
        <v>296</v>
      </c>
      <c r="C52" s="147" t="s">
        <v>279</v>
      </c>
      <c r="D52" s="147" t="s">
        <v>304</v>
      </c>
      <c r="E52" s="147" t="s">
        <v>123</v>
      </c>
      <c r="F52" s="147" t="s">
        <v>277</v>
      </c>
      <c r="G52" s="147" t="s">
        <v>278</v>
      </c>
      <c r="H52" s="149">
        <v>189000</v>
      </c>
      <c r="I52" s="149">
        <v>189000</v>
      </c>
      <c r="J52" s="149"/>
      <c r="K52" s="149"/>
      <c r="L52" s="149"/>
      <c r="M52" s="149">
        <f t="shared" si="0"/>
        <v>189000</v>
      </c>
      <c r="N52" s="168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</row>
    <row r="53" s="132" customFormat="1" customHeight="1" spans="1:25">
      <c r="A53" s="147" t="s">
        <v>299</v>
      </c>
      <c r="B53" s="158" t="s">
        <v>296</v>
      </c>
      <c r="C53" s="147" t="s">
        <v>276</v>
      </c>
      <c r="D53" s="147" t="s">
        <v>304</v>
      </c>
      <c r="E53" s="147" t="s">
        <v>123</v>
      </c>
      <c r="F53" s="147" t="s">
        <v>277</v>
      </c>
      <c r="G53" s="147" t="s">
        <v>278</v>
      </c>
      <c r="H53" s="149">
        <v>18900</v>
      </c>
      <c r="I53" s="149">
        <v>18900</v>
      </c>
      <c r="J53" s="149"/>
      <c r="K53" s="149"/>
      <c r="L53" s="149"/>
      <c r="M53" s="149">
        <f t="shared" si="0"/>
        <v>18900</v>
      </c>
      <c r="N53" s="168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</row>
    <row r="54" s="132" customFormat="1" customHeight="1" spans="1:25">
      <c r="A54" s="147" t="s">
        <v>299</v>
      </c>
      <c r="B54" s="158" t="s">
        <v>292</v>
      </c>
      <c r="C54" s="147" t="s">
        <v>255</v>
      </c>
      <c r="D54" s="147" t="s">
        <v>256</v>
      </c>
      <c r="E54" s="147" t="s">
        <v>150</v>
      </c>
      <c r="F54" s="147" t="s">
        <v>257</v>
      </c>
      <c r="G54" s="147" t="s">
        <v>258</v>
      </c>
      <c r="H54" s="149">
        <v>10314</v>
      </c>
      <c r="I54" s="149">
        <v>10314</v>
      </c>
      <c r="J54" s="149"/>
      <c r="K54" s="149"/>
      <c r="L54" s="149"/>
      <c r="M54" s="149">
        <f t="shared" si="0"/>
        <v>10314</v>
      </c>
      <c r="N54" s="168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</row>
    <row r="55" s="132" customFormat="1" customHeight="1" spans="1:25">
      <c r="A55" s="147" t="s">
        <v>299</v>
      </c>
      <c r="B55" s="158" t="s">
        <v>296</v>
      </c>
      <c r="C55" s="147" t="s">
        <v>305</v>
      </c>
      <c r="D55" s="147" t="s">
        <v>304</v>
      </c>
      <c r="E55" s="147" t="s">
        <v>123</v>
      </c>
      <c r="F55" s="147" t="s">
        <v>306</v>
      </c>
      <c r="G55" s="147" t="s">
        <v>305</v>
      </c>
      <c r="H55" s="149">
        <v>60000</v>
      </c>
      <c r="I55" s="149">
        <v>60000</v>
      </c>
      <c r="J55" s="149"/>
      <c r="K55" s="149"/>
      <c r="L55" s="149"/>
      <c r="M55" s="149">
        <f t="shared" si="0"/>
        <v>60000</v>
      </c>
      <c r="N55" s="168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</row>
    <row r="56" s="132" customFormat="1" customHeight="1" spans="1:25">
      <c r="A56" s="147" t="s">
        <v>299</v>
      </c>
      <c r="B56" s="158" t="s">
        <v>296</v>
      </c>
      <c r="C56" s="147" t="s">
        <v>307</v>
      </c>
      <c r="D56" s="147" t="s">
        <v>304</v>
      </c>
      <c r="E56" s="147" t="s">
        <v>123</v>
      </c>
      <c r="F56" s="147" t="s">
        <v>260</v>
      </c>
      <c r="G56" s="147" t="s">
        <v>261</v>
      </c>
      <c r="H56" s="149">
        <v>10800</v>
      </c>
      <c r="I56" s="149">
        <v>10800</v>
      </c>
      <c r="J56" s="149"/>
      <c r="K56" s="149"/>
      <c r="L56" s="149"/>
      <c r="M56" s="149">
        <f t="shared" si="0"/>
        <v>10800</v>
      </c>
      <c r="N56" s="168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</row>
    <row r="57" s="132" customFormat="1" customHeight="1" spans="1:25">
      <c r="A57" s="147" t="s">
        <v>299</v>
      </c>
      <c r="B57" s="158" t="s">
        <v>308</v>
      </c>
      <c r="C57" s="147" t="s">
        <v>309</v>
      </c>
      <c r="D57" s="147" t="s">
        <v>304</v>
      </c>
      <c r="E57" s="147" t="s">
        <v>123</v>
      </c>
      <c r="F57" s="147" t="s">
        <v>310</v>
      </c>
      <c r="G57" s="147" t="s">
        <v>311</v>
      </c>
      <c r="H57" s="149">
        <v>80000</v>
      </c>
      <c r="I57" s="149">
        <v>80000</v>
      </c>
      <c r="J57" s="149"/>
      <c r="K57" s="149"/>
      <c r="L57" s="149"/>
      <c r="M57" s="149">
        <f t="shared" si="0"/>
        <v>80000</v>
      </c>
      <c r="N57" s="168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</row>
    <row r="58" s="132" customFormat="1" customHeight="1" spans="1:25">
      <c r="A58" s="147" t="s">
        <v>299</v>
      </c>
      <c r="B58" s="158" t="s">
        <v>312</v>
      </c>
      <c r="C58" s="147" t="s">
        <v>220</v>
      </c>
      <c r="D58" s="147" t="s">
        <v>304</v>
      </c>
      <c r="E58" s="147" t="s">
        <v>123</v>
      </c>
      <c r="F58" s="147" t="s">
        <v>313</v>
      </c>
      <c r="G58" s="147" t="s">
        <v>220</v>
      </c>
      <c r="H58" s="149">
        <v>30000</v>
      </c>
      <c r="I58" s="149">
        <v>30000</v>
      </c>
      <c r="J58" s="149"/>
      <c r="K58" s="149"/>
      <c r="L58" s="149"/>
      <c r="M58" s="149">
        <f t="shared" si="0"/>
        <v>30000</v>
      </c>
      <c r="N58" s="168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</row>
    <row r="59" s="132" customFormat="1" customHeight="1" spans="1:25">
      <c r="A59" s="147" t="s">
        <v>299</v>
      </c>
      <c r="B59" s="158" t="s">
        <v>296</v>
      </c>
      <c r="C59" s="147" t="s">
        <v>259</v>
      </c>
      <c r="D59" s="147" t="s">
        <v>304</v>
      </c>
      <c r="E59" s="147" t="s">
        <v>123</v>
      </c>
      <c r="F59" s="147" t="s">
        <v>262</v>
      </c>
      <c r="G59" s="147" t="s">
        <v>263</v>
      </c>
      <c r="H59" s="149">
        <v>39286</v>
      </c>
      <c r="I59" s="149">
        <v>39286</v>
      </c>
      <c r="J59" s="149"/>
      <c r="K59" s="149"/>
      <c r="L59" s="149"/>
      <c r="M59" s="149">
        <f t="shared" si="0"/>
        <v>39286</v>
      </c>
      <c r="N59" s="168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</row>
    <row r="60" s="132" customFormat="1" customHeight="1" spans="1:25">
      <c r="A60" s="147" t="s">
        <v>299</v>
      </c>
      <c r="B60" s="158" t="s">
        <v>293</v>
      </c>
      <c r="C60" s="147" t="s">
        <v>251</v>
      </c>
      <c r="D60" s="147" t="s">
        <v>304</v>
      </c>
      <c r="E60" s="147" t="s">
        <v>123</v>
      </c>
      <c r="F60" s="147" t="s">
        <v>253</v>
      </c>
      <c r="G60" s="147" t="s">
        <v>254</v>
      </c>
      <c r="H60" s="149">
        <v>376320</v>
      </c>
      <c r="I60" s="149">
        <v>376320</v>
      </c>
      <c r="J60" s="149"/>
      <c r="K60" s="149"/>
      <c r="L60" s="149"/>
      <c r="M60" s="149">
        <f t="shared" si="0"/>
        <v>376320</v>
      </c>
      <c r="N60" s="168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</row>
    <row r="61" s="132" customFormat="1" customHeight="1" spans="1:25">
      <c r="A61" s="147" t="s">
        <v>299</v>
      </c>
      <c r="B61" s="158" t="s">
        <v>293</v>
      </c>
      <c r="C61" s="147" t="s">
        <v>273</v>
      </c>
      <c r="D61" s="147" t="s">
        <v>304</v>
      </c>
      <c r="E61" s="147" t="s">
        <v>123</v>
      </c>
      <c r="F61" s="147" t="s">
        <v>274</v>
      </c>
      <c r="G61" s="147" t="s">
        <v>275</v>
      </c>
      <c r="H61" s="149">
        <v>744084</v>
      </c>
      <c r="I61" s="149">
        <v>744084</v>
      </c>
      <c r="J61" s="149"/>
      <c r="K61" s="149"/>
      <c r="L61" s="149"/>
      <c r="M61" s="149">
        <f t="shared" si="0"/>
        <v>744084</v>
      </c>
      <c r="N61" s="168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</row>
    <row r="62" s="132" customFormat="1" customHeight="1" spans="1:25">
      <c r="A62" s="147" t="s">
        <v>299</v>
      </c>
      <c r="B62" s="158" t="s">
        <v>293</v>
      </c>
      <c r="C62" s="147" t="s">
        <v>266</v>
      </c>
      <c r="D62" s="147" t="s">
        <v>304</v>
      </c>
      <c r="E62" s="147" t="s">
        <v>123</v>
      </c>
      <c r="F62" s="147" t="s">
        <v>253</v>
      </c>
      <c r="G62" s="147" t="s">
        <v>254</v>
      </c>
      <c r="H62" s="149">
        <v>188160</v>
      </c>
      <c r="I62" s="149">
        <v>188160</v>
      </c>
      <c r="J62" s="149"/>
      <c r="K62" s="149"/>
      <c r="L62" s="149"/>
      <c r="M62" s="149">
        <f t="shared" si="0"/>
        <v>188160</v>
      </c>
      <c r="N62" s="168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</row>
    <row r="63" s="132" customFormat="1" customHeight="1" spans="1:25">
      <c r="A63" s="147" t="s">
        <v>299</v>
      </c>
      <c r="B63" s="158" t="s">
        <v>292</v>
      </c>
      <c r="C63" s="147" t="s">
        <v>314</v>
      </c>
      <c r="D63" s="147" t="s">
        <v>315</v>
      </c>
      <c r="E63" s="147" t="s">
        <v>138</v>
      </c>
      <c r="F63" s="147" t="s">
        <v>316</v>
      </c>
      <c r="G63" s="147" t="s">
        <v>317</v>
      </c>
      <c r="H63" s="149">
        <v>50000</v>
      </c>
      <c r="I63" s="149">
        <v>50000</v>
      </c>
      <c r="J63" s="149"/>
      <c r="K63" s="149"/>
      <c r="L63" s="149"/>
      <c r="M63" s="149">
        <f t="shared" si="0"/>
        <v>50000</v>
      </c>
      <c r="N63" s="168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</row>
    <row r="64" s="132" customFormat="1" customHeight="1" spans="1:25">
      <c r="A64" s="147" t="s">
        <v>299</v>
      </c>
      <c r="B64" s="158"/>
      <c r="C64" s="147" t="s">
        <v>280</v>
      </c>
      <c r="D64" s="147"/>
      <c r="E64" s="147"/>
      <c r="F64" s="147"/>
      <c r="G64" s="147"/>
      <c r="H64" s="149">
        <v>281196</v>
      </c>
      <c r="I64" s="149">
        <v>281196</v>
      </c>
      <c r="J64" s="149"/>
      <c r="K64" s="149"/>
      <c r="L64" s="149"/>
      <c r="M64" s="149">
        <f t="shared" si="0"/>
        <v>281196</v>
      </c>
      <c r="N64" s="168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</row>
    <row r="65" s="132" customFormat="1" customHeight="1" spans="1:25">
      <c r="A65" s="147" t="s">
        <v>299</v>
      </c>
      <c r="B65" s="158" t="s">
        <v>292</v>
      </c>
      <c r="C65" s="147" t="s">
        <v>280</v>
      </c>
      <c r="D65" s="147" t="s">
        <v>281</v>
      </c>
      <c r="E65" s="147" t="s">
        <v>147</v>
      </c>
      <c r="F65" s="147" t="s">
        <v>282</v>
      </c>
      <c r="G65" s="147" t="s">
        <v>283</v>
      </c>
      <c r="H65" s="149">
        <v>151774</v>
      </c>
      <c r="I65" s="149">
        <v>151774</v>
      </c>
      <c r="J65" s="149"/>
      <c r="K65" s="149"/>
      <c r="L65" s="149"/>
      <c r="M65" s="149">
        <f t="shared" si="0"/>
        <v>151774</v>
      </c>
      <c r="N65" s="168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</row>
    <row r="66" s="132" customFormat="1" customHeight="1" spans="1:25">
      <c r="A66" s="147" t="s">
        <v>299</v>
      </c>
      <c r="B66" s="158" t="s">
        <v>292</v>
      </c>
      <c r="C66" s="147" t="s">
        <v>280</v>
      </c>
      <c r="D66" s="147" t="s">
        <v>284</v>
      </c>
      <c r="E66" s="147" t="s">
        <v>149</v>
      </c>
      <c r="F66" s="147" t="s">
        <v>285</v>
      </c>
      <c r="G66" s="147" t="s">
        <v>286</v>
      </c>
      <c r="H66" s="149">
        <v>110622</v>
      </c>
      <c r="I66" s="149">
        <v>110622</v>
      </c>
      <c r="J66" s="149"/>
      <c r="K66" s="149"/>
      <c r="L66" s="149"/>
      <c r="M66" s="149">
        <f t="shared" si="0"/>
        <v>110622</v>
      </c>
      <c r="N66" s="168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</row>
    <row r="67" s="132" customFormat="1" customHeight="1" spans="1:25">
      <c r="A67" s="147" t="s">
        <v>299</v>
      </c>
      <c r="B67" s="158" t="s">
        <v>292</v>
      </c>
      <c r="C67" s="147" t="s">
        <v>280</v>
      </c>
      <c r="D67" s="147" t="s">
        <v>256</v>
      </c>
      <c r="E67" s="147" t="s">
        <v>150</v>
      </c>
      <c r="F67" s="147" t="s">
        <v>257</v>
      </c>
      <c r="G67" s="147" t="s">
        <v>258</v>
      </c>
      <c r="H67" s="149">
        <v>17390</v>
      </c>
      <c r="I67" s="149">
        <v>17390</v>
      </c>
      <c r="J67" s="149"/>
      <c r="K67" s="149"/>
      <c r="L67" s="149"/>
      <c r="M67" s="149">
        <f t="shared" si="0"/>
        <v>17390</v>
      </c>
      <c r="N67" s="168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</row>
    <row r="68" s="132" customFormat="1" customHeight="1" spans="1:25">
      <c r="A68" s="147" t="s">
        <v>299</v>
      </c>
      <c r="B68" s="158" t="s">
        <v>318</v>
      </c>
      <c r="C68" s="147" t="s">
        <v>280</v>
      </c>
      <c r="D68" s="147" t="s">
        <v>256</v>
      </c>
      <c r="E68" s="147" t="s">
        <v>150</v>
      </c>
      <c r="F68" s="147" t="s">
        <v>257</v>
      </c>
      <c r="G68" s="147" t="s">
        <v>258</v>
      </c>
      <c r="H68" s="149">
        <v>1410</v>
      </c>
      <c r="I68" s="149">
        <v>1410</v>
      </c>
      <c r="J68" s="149"/>
      <c r="K68" s="149"/>
      <c r="L68" s="149"/>
      <c r="M68" s="149">
        <f t="shared" si="0"/>
        <v>1410</v>
      </c>
      <c r="N68" s="168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</row>
    <row r="69" s="132" customFormat="1" customHeight="1" spans="1:25">
      <c r="A69" s="147" t="s">
        <v>299</v>
      </c>
      <c r="B69" s="158" t="s">
        <v>293</v>
      </c>
      <c r="C69" s="147" t="s">
        <v>287</v>
      </c>
      <c r="D69" s="147" t="s">
        <v>304</v>
      </c>
      <c r="E69" s="147" t="s">
        <v>123</v>
      </c>
      <c r="F69" s="147" t="s">
        <v>253</v>
      </c>
      <c r="G69" s="147" t="s">
        <v>254</v>
      </c>
      <c r="H69" s="149">
        <v>62007</v>
      </c>
      <c r="I69" s="149">
        <v>62007</v>
      </c>
      <c r="J69" s="149"/>
      <c r="K69" s="149"/>
      <c r="L69" s="149"/>
      <c r="M69" s="149">
        <f t="shared" si="0"/>
        <v>62007</v>
      </c>
      <c r="N69" s="168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</row>
    <row r="70" s="132" customFormat="1" customHeight="1" spans="1:25">
      <c r="A70" s="147" t="s">
        <v>299</v>
      </c>
      <c r="B70" s="158"/>
      <c r="C70" s="147" t="s">
        <v>319</v>
      </c>
      <c r="D70" s="147"/>
      <c r="E70" s="147"/>
      <c r="F70" s="147"/>
      <c r="G70" s="147"/>
      <c r="H70" s="149">
        <v>382009</v>
      </c>
      <c r="I70" s="149">
        <v>382009</v>
      </c>
      <c r="J70" s="149"/>
      <c r="K70" s="149"/>
      <c r="L70" s="149"/>
      <c r="M70" s="149">
        <f t="shared" si="0"/>
        <v>382009</v>
      </c>
      <c r="N70" s="168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</row>
    <row r="71" s="132" customFormat="1" customHeight="1" spans="1:25">
      <c r="A71" s="147" t="s">
        <v>299</v>
      </c>
      <c r="B71" s="158" t="s">
        <v>320</v>
      </c>
      <c r="C71" s="147" t="s">
        <v>319</v>
      </c>
      <c r="D71" s="147" t="s">
        <v>321</v>
      </c>
      <c r="E71" s="147" t="s">
        <v>322</v>
      </c>
      <c r="F71" s="147" t="s">
        <v>323</v>
      </c>
      <c r="G71" s="147" t="s">
        <v>324</v>
      </c>
      <c r="H71" s="149">
        <v>318649</v>
      </c>
      <c r="I71" s="149">
        <v>318649</v>
      </c>
      <c r="J71" s="149"/>
      <c r="K71" s="149"/>
      <c r="L71" s="149"/>
      <c r="M71" s="149">
        <f t="shared" si="0"/>
        <v>318649</v>
      </c>
      <c r="N71" s="168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</row>
    <row r="72" s="132" customFormat="1" customHeight="1" spans="1:25">
      <c r="A72" s="147" t="s">
        <v>299</v>
      </c>
      <c r="B72" s="158" t="s">
        <v>320</v>
      </c>
      <c r="C72" s="147" t="s">
        <v>319</v>
      </c>
      <c r="D72" s="147" t="s">
        <v>325</v>
      </c>
      <c r="E72" s="147" t="s">
        <v>136</v>
      </c>
      <c r="F72" s="147" t="s">
        <v>323</v>
      </c>
      <c r="G72" s="147" t="s">
        <v>324</v>
      </c>
      <c r="H72" s="149">
        <v>63360</v>
      </c>
      <c r="I72" s="149">
        <v>63360</v>
      </c>
      <c r="J72" s="149"/>
      <c r="K72" s="149"/>
      <c r="L72" s="149"/>
      <c r="M72" s="149">
        <f t="shared" si="0"/>
        <v>63360</v>
      </c>
      <c r="N72" s="168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</row>
    <row r="73" s="132" customFormat="1" customHeight="1" spans="1:25">
      <c r="A73" s="147" t="s">
        <v>299</v>
      </c>
      <c r="B73" s="158" t="s">
        <v>293</v>
      </c>
      <c r="C73" s="147" t="s">
        <v>288</v>
      </c>
      <c r="D73" s="147" t="s">
        <v>304</v>
      </c>
      <c r="E73" s="147" t="s">
        <v>123</v>
      </c>
      <c r="F73" s="147" t="s">
        <v>289</v>
      </c>
      <c r="G73" s="147" t="s">
        <v>290</v>
      </c>
      <c r="H73" s="149">
        <v>1235724</v>
      </c>
      <c r="I73" s="149">
        <v>1235724</v>
      </c>
      <c r="J73" s="149"/>
      <c r="K73" s="149"/>
      <c r="L73" s="149"/>
      <c r="M73" s="149">
        <f t="shared" si="0"/>
        <v>1235724</v>
      </c>
      <c r="N73" s="168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</row>
    <row r="74" s="132" customFormat="1" customHeight="1" spans="1:25">
      <c r="A74" s="147" t="s">
        <v>326</v>
      </c>
      <c r="B74" s="147"/>
      <c r="C74" s="147"/>
      <c r="D74" s="147"/>
      <c r="E74" s="147"/>
      <c r="F74" s="147"/>
      <c r="G74" s="147"/>
      <c r="H74" s="149">
        <f t="shared" ref="H74" si="1">SUBTOTAL(9,H75:H81)</f>
        <v>3170420</v>
      </c>
      <c r="I74" s="149">
        <v>3170420</v>
      </c>
      <c r="J74" s="149"/>
      <c r="K74" s="149"/>
      <c r="L74" s="149"/>
      <c r="M74" s="149">
        <f t="shared" ref="M74:M137" si="2">H74</f>
        <v>3170420</v>
      </c>
      <c r="N74" s="168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</row>
    <row r="75" s="132" customFormat="1" customHeight="1" spans="1:25">
      <c r="A75" s="147" t="s">
        <v>326</v>
      </c>
      <c r="B75" s="158" t="s">
        <v>300</v>
      </c>
      <c r="C75" s="147" t="s">
        <v>327</v>
      </c>
      <c r="D75" s="147" t="s">
        <v>213</v>
      </c>
      <c r="E75" s="147" t="s">
        <v>161</v>
      </c>
      <c r="F75" s="147" t="s">
        <v>302</v>
      </c>
      <c r="G75" s="147" t="s">
        <v>303</v>
      </c>
      <c r="H75" s="149">
        <v>1032000</v>
      </c>
      <c r="I75" s="149">
        <v>1032000</v>
      </c>
      <c r="J75" s="149"/>
      <c r="K75" s="149"/>
      <c r="L75" s="149"/>
      <c r="M75" s="149">
        <f t="shared" si="2"/>
        <v>1032000</v>
      </c>
      <c r="N75" s="168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</row>
    <row r="76" s="132" customFormat="1" customHeight="1" spans="1:25">
      <c r="A76" s="147" t="s">
        <v>326</v>
      </c>
      <c r="B76" s="158" t="s">
        <v>300</v>
      </c>
      <c r="C76" s="147" t="s">
        <v>328</v>
      </c>
      <c r="D76" s="147" t="s">
        <v>213</v>
      </c>
      <c r="E76" s="147" t="s">
        <v>161</v>
      </c>
      <c r="F76" s="147" t="s">
        <v>302</v>
      </c>
      <c r="G76" s="147" t="s">
        <v>303</v>
      </c>
      <c r="H76" s="149">
        <v>496020</v>
      </c>
      <c r="I76" s="149">
        <v>496020</v>
      </c>
      <c r="J76" s="149"/>
      <c r="K76" s="149"/>
      <c r="L76" s="149"/>
      <c r="M76" s="149">
        <f t="shared" si="2"/>
        <v>496020</v>
      </c>
      <c r="N76" s="168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</row>
    <row r="77" s="132" customFormat="1" customHeight="1" spans="1:25">
      <c r="A77" s="147" t="s">
        <v>326</v>
      </c>
      <c r="B77" s="158" t="s">
        <v>300</v>
      </c>
      <c r="C77" s="147" t="s">
        <v>329</v>
      </c>
      <c r="D77" s="147" t="s">
        <v>213</v>
      </c>
      <c r="E77" s="147" t="s">
        <v>161</v>
      </c>
      <c r="F77" s="147" t="s">
        <v>302</v>
      </c>
      <c r="G77" s="147" t="s">
        <v>303</v>
      </c>
      <c r="H77" s="149">
        <v>144000</v>
      </c>
      <c r="I77" s="149">
        <v>144000</v>
      </c>
      <c r="J77" s="149"/>
      <c r="K77" s="149"/>
      <c r="L77" s="149"/>
      <c r="M77" s="149">
        <f t="shared" si="2"/>
        <v>144000</v>
      </c>
      <c r="N77" s="168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</row>
    <row r="78" s="132" customFormat="1" customHeight="1" spans="1:25">
      <c r="A78" s="147" t="s">
        <v>326</v>
      </c>
      <c r="B78" s="158" t="s">
        <v>296</v>
      </c>
      <c r="C78" s="147" t="s">
        <v>330</v>
      </c>
      <c r="D78" s="147" t="s">
        <v>213</v>
      </c>
      <c r="E78" s="147" t="s">
        <v>161</v>
      </c>
      <c r="F78" s="147" t="s">
        <v>260</v>
      </c>
      <c r="G78" s="147" t="s">
        <v>261</v>
      </c>
      <c r="H78" s="149">
        <v>124000</v>
      </c>
      <c r="I78" s="149">
        <v>124000</v>
      </c>
      <c r="J78" s="149"/>
      <c r="K78" s="149"/>
      <c r="L78" s="149"/>
      <c r="M78" s="149">
        <f t="shared" si="2"/>
        <v>124000</v>
      </c>
      <c r="N78" s="168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</row>
    <row r="79" s="132" customFormat="1" customHeight="1" spans="1:25">
      <c r="A79" s="147" t="s">
        <v>326</v>
      </c>
      <c r="B79" s="158" t="s">
        <v>296</v>
      </c>
      <c r="C79" s="147" t="s">
        <v>331</v>
      </c>
      <c r="D79" s="147" t="s">
        <v>213</v>
      </c>
      <c r="E79" s="147" t="s">
        <v>161</v>
      </c>
      <c r="F79" s="147" t="s">
        <v>260</v>
      </c>
      <c r="G79" s="147" t="s">
        <v>261</v>
      </c>
      <c r="H79" s="149">
        <v>331100</v>
      </c>
      <c r="I79" s="149">
        <v>331100</v>
      </c>
      <c r="J79" s="149"/>
      <c r="K79" s="149"/>
      <c r="L79" s="149"/>
      <c r="M79" s="149">
        <f t="shared" si="2"/>
        <v>331100</v>
      </c>
      <c r="N79" s="168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</row>
    <row r="80" s="132" customFormat="1" customHeight="1" spans="1:25">
      <c r="A80" s="147" t="s">
        <v>326</v>
      </c>
      <c r="B80" s="158" t="s">
        <v>300</v>
      </c>
      <c r="C80" s="147" t="s">
        <v>332</v>
      </c>
      <c r="D80" s="147" t="s">
        <v>213</v>
      </c>
      <c r="E80" s="147" t="s">
        <v>161</v>
      </c>
      <c r="F80" s="147" t="s">
        <v>302</v>
      </c>
      <c r="G80" s="147" t="s">
        <v>303</v>
      </c>
      <c r="H80" s="149">
        <v>943200</v>
      </c>
      <c r="I80" s="149">
        <v>943200</v>
      </c>
      <c r="J80" s="149"/>
      <c r="K80" s="149"/>
      <c r="L80" s="149"/>
      <c r="M80" s="149">
        <f t="shared" si="2"/>
        <v>943200</v>
      </c>
      <c r="N80" s="168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</row>
    <row r="81" s="132" customFormat="1" customHeight="1" spans="1:25">
      <c r="A81" s="147" t="s">
        <v>326</v>
      </c>
      <c r="B81" s="158" t="s">
        <v>296</v>
      </c>
      <c r="C81" s="147" t="s">
        <v>333</v>
      </c>
      <c r="D81" s="147" t="s">
        <v>213</v>
      </c>
      <c r="E81" s="147" t="s">
        <v>161</v>
      </c>
      <c r="F81" s="147" t="s">
        <v>260</v>
      </c>
      <c r="G81" s="147" t="s">
        <v>261</v>
      </c>
      <c r="H81" s="149">
        <v>100100</v>
      </c>
      <c r="I81" s="149">
        <v>100100</v>
      </c>
      <c r="J81" s="149"/>
      <c r="K81" s="149"/>
      <c r="L81" s="149"/>
      <c r="M81" s="149">
        <f t="shared" si="2"/>
        <v>100100</v>
      </c>
      <c r="N81" s="168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</row>
    <row r="82" s="132" customFormat="1" customHeight="1" spans="1:25">
      <c r="A82" s="147" t="s">
        <v>334</v>
      </c>
      <c r="B82" s="147"/>
      <c r="C82" s="147"/>
      <c r="D82" s="147"/>
      <c r="E82" s="147"/>
      <c r="F82" s="147"/>
      <c r="G82" s="147"/>
      <c r="H82" s="171">
        <v>307483</v>
      </c>
      <c r="I82" s="149">
        <v>307483</v>
      </c>
      <c r="J82" s="149"/>
      <c r="K82" s="149"/>
      <c r="L82" s="149"/>
      <c r="M82" s="149">
        <f t="shared" si="2"/>
        <v>307483</v>
      </c>
      <c r="N82" s="168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</row>
    <row r="83" s="132" customFormat="1" customHeight="1" spans="1:25">
      <c r="A83" s="147" t="s">
        <v>334</v>
      </c>
      <c r="B83" s="158" t="s">
        <v>293</v>
      </c>
      <c r="C83" s="147" t="s">
        <v>287</v>
      </c>
      <c r="D83" s="147" t="s">
        <v>211</v>
      </c>
      <c r="E83" s="147" t="s">
        <v>123</v>
      </c>
      <c r="F83" s="147" t="s">
        <v>253</v>
      </c>
      <c r="G83" s="147" t="s">
        <v>254</v>
      </c>
      <c r="H83" s="149">
        <v>3098</v>
      </c>
      <c r="I83" s="149">
        <v>3098</v>
      </c>
      <c r="J83" s="149"/>
      <c r="K83" s="149"/>
      <c r="L83" s="149"/>
      <c r="M83" s="149">
        <f t="shared" si="2"/>
        <v>3098</v>
      </c>
      <c r="N83" s="168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="132" customFormat="1" customHeight="1" spans="1:25">
      <c r="A84" s="147" t="s">
        <v>334</v>
      </c>
      <c r="B84" s="158" t="s">
        <v>318</v>
      </c>
      <c r="C84" s="147" t="s">
        <v>335</v>
      </c>
      <c r="D84" s="147" t="s">
        <v>211</v>
      </c>
      <c r="E84" s="147" t="s">
        <v>123</v>
      </c>
      <c r="F84" s="147" t="s">
        <v>274</v>
      </c>
      <c r="G84" s="147" t="s">
        <v>275</v>
      </c>
      <c r="H84" s="149">
        <v>34284</v>
      </c>
      <c r="I84" s="149">
        <v>34284</v>
      </c>
      <c r="J84" s="149"/>
      <c r="K84" s="149"/>
      <c r="L84" s="149"/>
      <c r="M84" s="149">
        <f t="shared" si="2"/>
        <v>34284</v>
      </c>
      <c r="N84" s="168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</row>
    <row r="85" s="132" customFormat="1" customHeight="1" spans="1:25">
      <c r="A85" s="147" t="s">
        <v>334</v>
      </c>
      <c r="B85" s="158" t="s">
        <v>296</v>
      </c>
      <c r="C85" s="147" t="s">
        <v>259</v>
      </c>
      <c r="D85" s="147" t="s">
        <v>211</v>
      </c>
      <c r="E85" s="147" t="s">
        <v>123</v>
      </c>
      <c r="F85" s="147" t="s">
        <v>260</v>
      </c>
      <c r="G85" s="147" t="s">
        <v>261</v>
      </c>
      <c r="H85" s="149">
        <v>9026</v>
      </c>
      <c r="I85" s="149">
        <v>9026</v>
      </c>
      <c r="J85" s="149"/>
      <c r="K85" s="149"/>
      <c r="L85" s="149"/>
      <c r="M85" s="149">
        <f t="shared" si="2"/>
        <v>9026</v>
      </c>
      <c r="N85" s="168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</row>
    <row r="86" s="132" customFormat="1" customHeight="1" spans="1:25">
      <c r="A86" s="147" t="s">
        <v>334</v>
      </c>
      <c r="B86" s="158" t="s">
        <v>296</v>
      </c>
      <c r="C86" s="147" t="s">
        <v>276</v>
      </c>
      <c r="D86" s="147" t="s">
        <v>211</v>
      </c>
      <c r="E86" s="147" t="s">
        <v>123</v>
      </c>
      <c r="F86" s="147" t="s">
        <v>277</v>
      </c>
      <c r="G86" s="147" t="s">
        <v>278</v>
      </c>
      <c r="H86" s="149">
        <v>900</v>
      </c>
      <c r="I86" s="149">
        <v>900</v>
      </c>
      <c r="J86" s="149"/>
      <c r="K86" s="149"/>
      <c r="L86" s="149"/>
      <c r="M86" s="149">
        <f t="shared" si="2"/>
        <v>900</v>
      </c>
      <c r="N86" s="168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</row>
    <row r="87" s="132" customFormat="1" customHeight="1" spans="1:25">
      <c r="A87" s="147" t="s">
        <v>334</v>
      </c>
      <c r="B87" s="158"/>
      <c r="C87" s="147" t="s">
        <v>280</v>
      </c>
      <c r="D87" s="147"/>
      <c r="E87" s="147"/>
      <c r="F87" s="147"/>
      <c r="G87" s="147"/>
      <c r="H87" s="149">
        <v>24409</v>
      </c>
      <c r="I87" s="149">
        <v>24409</v>
      </c>
      <c r="J87" s="149"/>
      <c r="K87" s="149"/>
      <c r="L87" s="149"/>
      <c r="M87" s="149">
        <f t="shared" si="2"/>
        <v>24409</v>
      </c>
      <c r="N87" s="168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</row>
    <row r="88" s="132" customFormat="1" customHeight="1" spans="1:25">
      <c r="A88" s="147" t="s">
        <v>334</v>
      </c>
      <c r="B88" s="158" t="s">
        <v>292</v>
      </c>
      <c r="C88" s="147" t="s">
        <v>280</v>
      </c>
      <c r="D88" s="147" t="s">
        <v>281</v>
      </c>
      <c r="E88" s="147" t="s">
        <v>147</v>
      </c>
      <c r="F88" s="147" t="s">
        <v>282</v>
      </c>
      <c r="G88" s="147" t="s">
        <v>283</v>
      </c>
      <c r="H88" s="149">
        <v>7603</v>
      </c>
      <c r="I88" s="149">
        <v>7603</v>
      </c>
      <c r="J88" s="149"/>
      <c r="K88" s="149"/>
      <c r="L88" s="149"/>
      <c r="M88" s="149">
        <f t="shared" si="2"/>
        <v>7603</v>
      </c>
      <c r="N88" s="168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</row>
    <row r="89" s="132" customFormat="1" customHeight="1" spans="1:25">
      <c r="A89" s="147" t="s">
        <v>334</v>
      </c>
      <c r="B89" s="158" t="s">
        <v>318</v>
      </c>
      <c r="C89" s="147" t="s">
        <v>280</v>
      </c>
      <c r="D89" s="147" t="s">
        <v>336</v>
      </c>
      <c r="E89" s="147" t="s">
        <v>148</v>
      </c>
      <c r="F89" s="147" t="s">
        <v>282</v>
      </c>
      <c r="G89" s="147" t="s">
        <v>283</v>
      </c>
      <c r="H89" s="149">
        <v>8645</v>
      </c>
      <c r="I89" s="149">
        <v>8645</v>
      </c>
      <c r="J89" s="149"/>
      <c r="K89" s="149"/>
      <c r="L89" s="149"/>
      <c r="M89" s="149">
        <f t="shared" si="2"/>
        <v>8645</v>
      </c>
      <c r="N89" s="168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</row>
    <row r="90" s="132" customFormat="1" customHeight="1" spans="1:25">
      <c r="A90" s="147" t="s">
        <v>334</v>
      </c>
      <c r="B90" s="158" t="s">
        <v>292</v>
      </c>
      <c r="C90" s="147" t="s">
        <v>280</v>
      </c>
      <c r="D90" s="147" t="s">
        <v>284</v>
      </c>
      <c r="E90" s="147" t="s">
        <v>149</v>
      </c>
      <c r="F90" s="147" t="s">
        <v>285</v>
      </c>
      <c r="G90" s="147" t="s">
        <v>286</v>
      </c>
      <c r="H90" s="149">
        <v>7221</v>
      </c>
      <c r="I90" s="149">
        <v>7221</v>
      </c>
      <c r="J90" s="149"/>
      <c r="K90" s="149"/>
      <c r="L90" s="149"/>
      <c r="M90" s="149">
        <f t="shared" si="2"/>
        <v>7221</v>
      </c>
      <c r="N90" s="168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</row>
    <row r="91" s="132" customFormat="1" customHeight="1" spans="1:25">
      <c r="A91" s="147" t="s">
        <v>334</v>
      </c>
      <c r="B91" s="158" t="s">
        <v>292</v>
      </c>
      <c r="C91" s="147" t="s">
        <v>280</v>
      </c>
      <c r="D91" s="147" t="s">
        <v>256</v>
      </c>
      <c r="E91" s="147" t="s">
        <v>150</v>
      </c>
      <c r="F91" s="147" t="s">
        <v>257</v>
      </c>
      <c r="G91" s="147" t="s">
        <v>258</v>
      </c>
      <c r="H91" s="149">
        <v>470</v>
      </c>
      <c r="I91" s="149">
        <v>470</v>
      </c>
      <c r="J91" s="149"/>
      <c r="K91" s="149"/>
      <c r="L91" s="149"/>
      <c r="M91" s="149">
        <f t="shared" si="2"/>
        <v>470</v>
      </c>
      <c r="N91" s="168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</row>
    <row r="92" s="132" customFormat="1" customHeight="1" spans="1:25">
      <c r="A92" s="147" t="s">
        <v>334</v>
      </c>
      <c r="B92" s="158" t="s">
        <v>318</v>
      </c>
      <c r="C92" s="147" t="s">
        <v>280</v>
      </c>
      <c r="D92" s="147" t="s">
        <v>256</v>
      </c>
      <c r="E92" s="147" t="s">
        <v>150</v>
      </c>
      <c r="F92" s="147" t="s">
        <v>257</v>
      </c>
      <c r="G92" s="147" t="s">
        <v>258</v>
      </c>
      <c r="H92" s="149">
        <v>470</v>
      </c>
      <c r="I92" s="149">
        <v>470</v>
      </c>
      <c r="J92" s="149"/>
      <c r="K92" s="149"/>
      <c r="L92" s="149"/>
      <c r="M92" s="149">
        <f t="shared" si="2"/>
        <v>470</v>
      </c>
      <c r="N92" s="168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</row>
    <row r="93" s="132" customFormat="1" customHeight="1" spans="1:25">
      <c r="A93" s="147" t="s">
        <v>334</v>
      </c>
      <c r="B93" s="158" t="s">
        <v>293</v>
      </c>
      <c r="C93" s="147" t="s">
        <v>273</v>
      </c>
      <c r="D93" s="147" t="s">
        <v>211</v>
      </c>
      <c r="E93" s="147" t="s">
        <v>123</v>
      </c>
      <c r="F93" s="147" t="s">
        <v>274</v>
      </c>
      <c r="G93" s="147" t="s">
        <v>275</v>
      </c>
      <c r="H93" s="149">
        <v>37176</v>
      </c>
      <c r="I93" s="149">
        <v>37176</v>
      </c>
      <c r="J93" s="149"/>
      <c r="K93" s="149"/>
      <c r="L93" s="149"/>
      <c r="M93" s="149">
        <f t="shared" si="2"/>
        <v>37176</v>
      </c>
      <c r="N93" s="168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</row>
    <row r="94" s="132" customFormat="1" customHeight="1" spans="1:25">
      <c r="A94" s="147" t="s">
        <v>334</v>
      </c>
      <c r="B94" s="158" t="s">
        <v>296</v>
      </c>
      <c r="C94" s="147" t="s">
        <v>279</v>
      </c>
      <c r="D94" s="147" t="s">
        <v>211</v>
      </c>
      <c r="E94" s="147" t="s">
        <v>123</v>
      </c>
      <c r="F94" s="147" t="s">
        <v>277</v>
      </c>
      <c r="G94" s="147" t="s">
        <v>278</v>
      </c>
      <c r="H94" s="149">
        <v>9000</v>
      </c>
      <c r="I94" s="149">
        <v>9000</v>
      </c>
      <c r="J94" s="149"/>
      <c r="K94" s="149"/>
      <c r="L94" s="149"/>
      <c r="M94" s="149">
        <f t="shared" si="2"/>
        <v>9000</v>
      </c>
      <c r="N94" s="168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</row>
    <row r="95" s="132" customFormat="1" customHeight="1" spans="1:25">
      <c r="A95" s="147" t="s">
        <v>334</v>
      </c>
      <c r="B95" s="158" t="s">
        <v>292</v>
      </c>
      <c r="C95" s="147" t="s">
        <v>267</v>
      </c>
      <c r="D95" s="147" t="s">
        <v>268</v>
      </c>
      <c r="E95" s="147" t="s">
        <v>137</v>
      </c>
      <c r="F95" s="147" t="s">
        <v>269</v>
      </c>
      <c r="G95" s="147" t="s">
        <v>267</v>
      </c>
      <c r="H95" s="149">
        <v>31802</v>
      </c>
      <c r="I95" s="149">
        <v>31802</v>
      </c>
      <c r="J95" s="149"/>
      <c r="K95" s="149"/>
      <c r="L95" s="149"/>
      <c r="M95" s="149">
        <f t="shared" si="2"/>
        <v>31802</v>
      </c>
      <c r="N95" s="168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</row>
    <row r="96" s="132" customFormat="1" customHeight="1" spans="1:25">
      <c r="A96" s="147" t="s">
        <v>334</v>
      </c>
      <c r="B96" s="158" t="s">
        <v>292</v>
      </c>
      <c r="C96" s="147" t="s">
        <v>255</v>
      </c>
      <c r="D96" s="147" t="s">
        <v>256</v>
      </c>
      <c r="E96" s="147" t="s">
        <v>150</v>
      </c>
      <c r="F96" s="147" t="s">
        <v>257</v>
      </c>
      <c r="G96" s="147" t="s">
        <v>258</v>
      </c>
      <c r="H96" s="149">
        <v>994</v>
      </c>
      <c r="I96" s="149">
        <v>994</v>
      </c>
      <c r="J96" s="149"/>
      <c r="K96" s="149"/>
      <c r="L96" s="149"/>
      <c r="M96" s="149">
        <f t="shared" si="2"/>
        <v>994</v>
      </c>
      <c r="N96" s="168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</row>
    <row r="97" s="132" customFormat="1" customHeight="1" spans="1:25">
      <c r="A97" s="147" t="s">
        <v>334</v>
      </c>
      <c r="B97" s="158" t="s">
        <v>318</v>
      </c>
      <c r="C97" s="147" t="s">
        <v>337</v>
      </c>
      <c r="D97" s="147" t="s">
        <v>211</v>
      </c>
      <c r="E97" s="147" t="s">
        <v>123</v>
      </c>
      <c r="F97" s="147" t="s">
        <v>257</v>
      </c>
      <c r="G97" s="147" t="s">
        <v>258</v>
      </c>
      <c r="H97" s="149">
        <v>673</v>
      </c>
      <c r="I97" s="149">
        <v>673</v>
      </c>
      <c r="J97" s="149"/>
      <c r="K97" s="149"/>
      <c r="L97" s="149"/>
      <c r="M97" s="149">
        <f t="shared" si="2"/>
        <v>673</v>
      </c>
      <c r="N97" s="168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</row>
    <row r="98" s="132" customFormat="1" customHeight="1" spans="1:25">
      <c r="A98" s="147" t="s">
        <v>334</v>
      </c>
      <c r="B98" s="158" t="s">
        <v>318</v>
      </c>
      <c r="C98" s="147" t="s">
        <v>338</v>
      </c>
      <c r="D98" s="147" t="s">
        <v>211</v>
      </c>
      <c r="E98" s="147" t="s">
        <v>123</v>
      </c>
      <c r="F98" s="147" t="s">
        <v>289</v>
      </c>
      <c r="G98" s="147" t="s">
        <v>290</v>
      </c>
      <c r="H98" s="149">
        <v>9840</v>
      </c>
      <c r="I98" s="149">
        <v>9840</v>
      </c>
      <c r="J98" s="149"/>
      <c r="K98" s="149"/>
      <c r="L98" s="149"/>
      <c r="M98" s="149">
        <f t="shared" si="2"/>
        <v>9840</v>
      </c>
      <c r="N98" s="168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</row>
    <row r="99" s="132" customFormat="1" customHeight="1" spans="1:25">
      <c r="A99" s="147" t="s">
        <v>334</v>
      </c>
      <c r="B99" s="158" t="s">
        <v>293</v>
      </c>
      <c r="C99" s="147" t="s">
        <v>251</v>
      </c>
      <c r="D99" s="147" t="s">
        <v>211</v>
      </c>
      <c r="E99" s="147" t="s">
        <v>123</v>
      </c>
      <c r="F99" s="147" t="s">
        <v>253</v>
      </c>
      <c r="G99" s="147" t="s">
        <v>254</v>
      </c>
      <c r="H99" s="149">
        <v>18240</v>
      </c>
      <c r="I99" s="149">
        <v>18240</v>
      </c>
      <c r="J99" s="149"/>
      <c r="K99" s="149"/>
      <c r="L99" s="149"/>
      <c r="M99" s="149">
        <f t="shared" si="2"/>
        <v>18240</v>
      </c>
      <c r="N99" s="168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</row>
    <row r="100" s="132" customFormat="1" customHeight="1" spans="1:25">
      <c r="A100" s="147" t="s">
        <v>334</v>
      </c>
      <c r="B100" s="158" t="s">
        <v>293</v>
      </c>
      <c r="C100" s="147" t="s">
        <v>266</v>
      </c>
      <c r="D100" s="147" t="s">
        <v>211</v>
      </c>
      <c r="E100" s="147" t="s">
        <v>123</v>
      </c>
      <c r="F100" s="147" t="s">
        <v>253</v>
      </c>
      <c r="G100" s="147" t="s">
        <v>254</v>
      </c>
      <c r="H100" s="149">
        <v>9120</v>
      </c>
      <c r="I100" s="149">
        <v>9120</v>
      </c>
      <c r="J100" s="149"/>
      <c r="K100" s="149"/>
      <c r="L100" s="149"/>
      <c r="M100" s="149">
        <f t="shared" si="2"/>
        <v>9120</v>
      </c>
      <c r="N100" s="168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</row>
    <row r="101" s="132" customFormat="1" customHeight="1" spans="1:25">
      <c r="A101" s="147" t="s">
        <v>334</v>
      </c>
      <c r="B101" s="158" t="s">
        <v>318</v>
      </c>
      <c r="C101" s="147" t="s">
        <v>339</v>
      </c>
      <c r="D101" s="147" t="s">
        <v>211</v>
      </c>
      <c r="E101" s="147" t="s">
        <v>123</v>
      </c>
      <c r="F101" s="147" t="s">
        <v>340</v>
      </c>
      <c r="G101" s="147" t="s">
        <v>341</v>
      </c>
      <c r="H101" s="149">
        <v>57925</v>
      </c>
      <c r="I101" s="149">
        <v>57925</v>
      </c>
      <c r="J101" s="149"/>
      <c r="K101" s="149"/>
      <c r="L101" s="149"/>
      <c r="M101" s="149">
        <f t="shared" si="2"/>
        <v>57925</v>
      </c>
      <c r="N101" s="168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</row>
    <row r="102" s="132" customFormat="1" customHeight="1" spans="1:25">
      <c r="A102" s="147" t="s">
        <v>334</v>
      </c>
      <c r="B102" s="158" t="s">
        <v>293</v>
      </c>
      <c r="C102" s="147" t="s">
        <v>288</v>
      </c>
      <c r="D102" s="147" t="s">
        <v>211</v>
      </c>
      <c r="E102" s="147" t="s">
        <v>123</v>
      </c>
      <c r="F102" s="147" t="s">
        <v>289</v>
      </c>
      <c r="G102" s="147" t="s">
        <v>290</v>
      </c>
      <c r="H102" s="149">
        <v>60996</v>
      </c>
      <c r="I102" s="149">
        <v>60996</v>
      </c>
      <c r="J102" s="149"/>
      <c r="K102" s="149"/>
      <c r="L102" s="149"/>
      <c r="M102" s="149">
        <f t="shared" si="2"/>
        <v>60996</v>
      </c>
      <c r="N102" s="168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</row>
    <row r="103" s="132" customFormat="1" customHeight="1" spans="1:25">
      <c r="A103" s="147" t="s">
        <v>342</v>
      </c>
      <c r="B103" s="147"/>
      <c r="C103" s="147"/>
      <c r="D103" s="147"/>
      <c r="E103" s="147"/>
      <c r="F103" s="147"/>
      <c r="G103" s="147"/>
      <c r="H103" s="171">
        <v>146713</v>
      </c>
      <c r="I103" s="149">
        <v>146713</v>
      </c>
      <c r="J103" s="149"/>
      <c r="K103" s="149"/>
      <c r="L103" s="149"/>
      <c r="M103" s="149">
        <f t="shared" si="2"/>
        <v>146713</v>
      </c>
      <c r="N103" s="168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</row>
    <row r="104" s="132" customFormat="1" customHeight="1" spans="1:25">
      <c r="A104" s="147" t="s">
        <v>342</v>
      </c>
      <c r="B104" s="158" t="s">
        <v>318</v>
      </c>
      <c r="C104" s="147" t="s">
        <v>337</v>
      </c>
      <c r="D104" s="147" t="s">
        <v>343</v>
      </c>
      <c r="E104" s="147" t="s">
        <v>145</v>
      </c>
      <c r="F104" s="147" t="s">
        <v>257</v>
      </c>
      <c r="G104" s="147" t="s">
        <v>258</v>
      </c>
      <c r="H104" s="149">
        <v>730</v>
      </c>
      <c r="I104" s="149">
        <v>730</v>
      </c>
      <c r="J104" s="149"/>
      <c r="K104" s="149"/>
      <c r="L104" s="149"/>
      <c r="M104" s="149">
        <f t="shared" si="2"/>
        <v>730</v>
      </c>
      <c r="N104" s="168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</row>
    <row r="105" s="132" customFormat="1" customHeight="1" spans="1:25">
      <c r="A105" s="147" t="s">
        <v>342</v>
      </c>
      <c r="B105" s="158" t="s">
        <v>318</v>
      </c>
      <c r="C105" s="147" t="s">
        <v>339</v>
      </c>
      <c r="D105" s="147" t="s">
        <v>343</v>
      </c>
      <c r="E105" s="147" t="s">
        <v>145</v>
      </c>
      <c r="F105" s="147" t="s">
        <v>340</v>
      </c>
      <c r="G105" s="147" t="s">
        <v>341</v>
      </c>
      <c r="H105" s="149">
        <v>59065</v>
      </c>
      <c r="I105" s="149">
        <v>59065</v>
      </c>
      <c r="J105" s="149"/>
      <c r="K105" s="149"/>
      <c r="L105" s="149"/>
      <c r="M105" s="149">
        <f t="shared" si="2"/>
        <v>59065</v>
      </c>
      <c r="N105" s="168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</row>
    <row r="106" s="132" customFormat="1" customHeight="1" spans="1:25">
      <c r="A106" s="147" t="s">
        <v>342</v>
      </c>
      <c r="B106" s="158" t="s">
        <v>292</v>
      </c>
      <c r="C106" s="147" t="s">
        <v>267</v>
      </c>
      <c r="D106" s="147" t="s">
        <v>268</v>
      </c>
      <c r="E106" s="147" t="s">
        <v>137</v>
      </c>
      <c r="F106" s="147" t="s">
        <v>269</v>
      </c>
      <c r="G106" s="147" t="s">
        <v>267</v>
      </c>
      <c r="H106" s="149">
        <v>16680</v>
      </c>
      <c r="I106" s="149">
        <v>16680</v>
      </c>
      <c r="J106" s="149"/>
      <c r="K106" s="149"/>
      <c r="L106" s="149"/>
      <c r="M106" s="149">
        <f t="shared" si="2"/>
        <v>16680</v>
      </c>
      <c r="N106" s="168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</row>
    <row r="107" s="132" customFormat="1" customHeight="1" spans="1:25">
      <c r="A107" s="147" t="s">
        <v>342</v>
      </c>
      <c r="B107" s="158" t="s">
        <v>296</v>
      </c>
      <c r="C107" s="147" t="s">
        <v>259</v>
      </c>
      <c r="D107" s="147" t="s">
        <v>343</v>
      </c>
      <c r="E107" s="147" t="s">
        <v>145</v>
      </c>
      <c r="F107" s="147" t="s">
        <v>260</v>
      </c>
      <c r="G107" s="147" t="s">
        <v>261</v>
      </c>
      <c r="H107" s="149">
        <v>4513</v>
      </c>
      <c r="I107" s="149">
        <v>4513</v>
      </c>
      <c r="J107" s="149"/>
      <c r="K107" s="149"/>
      <c r="L107" s="149"/>
      <c r="M107" s="149">
        <f t="shared" si="2"/>
        <v>4513</v>
      </c>
      <c r="N107" s="168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</row>
    <row r="108" s="132" customFormat="1" customHeight="1" spans="1:25">
      <c r="A108" s="147" t="s">
        <v>342</v>
      </c>
      <c r="B108" s="158" t="s">
        <v>318</v>
      </c>
      <c r="C108" s="147" t="s">
        <v>338</v>
      </c>
      <c r="D108" s="147" t="s">
        <v>343</v>
      </c>
      <c r="E108" s="147" t="s">
        <v>145</v>
      </c>
      <c r="F108" s="147" t="s">
        <v>289</v>
      </c>
      <c r="G108" s="147" t="s">
        <v>290</v>
      </c>
      <c r="H108" s="149">
        <v>9840</v>
      </c>
      <c r="I108" s="149">
        <v>9840</v>
      </c>
      <c r="J108" s="149"/>
      <c r="K108" s="149"/>
      <c r="L108" s="149"/>
      <c r="M108" s="149">
        <f t="shared" si="2"/>
        <v>9840</v>
      </c>
      <c r="N108" s="168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</row>
    <row r="109" s="132" customFormat="1" customHeight="1" spans="1:25">
      <c r="A109" s="147" t="s">
        <v>342</v>
      </c>
      <c r="B109" s="158" t="s">
        <v>318</v>
      </c>
      <c r="C109" s="147" t="s">
        <v>335</v>
      </c>
      <c r="D109" s="147" t="s">
        <v>343</v>
      </c>
      <c r="E109" s="147" t="s">
        <v>145</v>
      </c>
      <c r="F109" s="147" t="s">
        <v>274</v>
      </c>
      <c r="G109" s="147" t="s">
        <v>275</v>
      </c>
      <c r="H109" s="149">
        <v>41340</v>
      </c>
      <c r="I109" s="149">
        <v>41340</v>
      </c>
      <c r="J109" s="149"/>
      <c r="K109" s="149"/>
      <c r="L109" s="149"/>
      <c r="M109" s="149">
        <f t="shared" si="2"/>
        <v>41340</v>
      </c>
      <c r="N109" s="168"/>
      <c r="O109" s="147"/>
      <c r="P109" s="147"/>
      <c r="Q109" s="147"/>
      <c r="R109" s="147"/>
      <c r="S109" s="147"/>
      <c r="T109" s="147"/>
      <c r="U109" s="147"/>
      <c r="V109" s="147"/>
      <c r="W109" s="147"/>
      <c r="X109" s="147"/>
      <c r="Y109" s="147"/>
    </row>
    <row r="110" s="132" customFormat="1" customHeight="1" spans="1:25">
      <c r="A110" s="147" t="s">
        <v>342</v>
      </c>
      <c r="B110" s="158" t="s">
        <v>292</v>
      </c>
      <c r="C110" s="147" t="s">
        <v>255</v>
      </c>
      <c r="D110" s="147" t="s">
        <v>256</v>
      </c>
      <c r="E110" s="147" t="s">
        <v>150</v>
      </c>
      <c r="F110" s="147" t="s">
        <v>257</v>
      </c>
      <c r="G110" s="147" t="s">
        <v>258</v>
      </c>
      <c r="H110" s="149">
        <v>522</v>
      </c>
      <c r="I110" s="149">
        <v>522</v>
      </c>
      <c r="J110" s="149"/>
      <c r="K110" s="149"/>
      <c r="L110" s="149"/>
      <c r="M110" s="149">
        <f t="shared" si="2"/>
        <v>522</v>
      </c>
      <c r="N110" s="168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</row>
    <row r="111" s="132" customFormat="1" customHeight="1" spans="1:25">
      <c r="A111" s="147" t="s">
        <v>342</v>
      </c>
      <c r="B111" s="158"/>
      <c r="C111" s="147" t="s">
        <v>280</v>
      </c>
      <c r="D111" s="147"/>
      <c r="E111" s="147"/>
      <c r="F111" s="147"/>
      <c r="G111" s="147"/>
      <c r="H111" s="149">
        <v>14023</v>
      </c>
      <c r="I111" s="149">
        <v>14023</v>
      </c>
      <c r="J111" s="149"/>
      <c r="K111" s="149"/>
      <c r="L111" s="149"/>
      <c r="M111" s="149">
        <f t="shared" si="2"/>
        <v>14023</v>
      </c>
      <c r="N111" s="168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</row>
    <row r="112" s="132" customFormat="1" customHeight="1" spans="1:25">
      <c r="A112" s="147" t="s">
        <v>342</v>
      </c>
      <c r="B112" s="158" t="s">
        <v>318</v>
      </c>
      <c r="C112" s="147" t="s">
        <v>280</v>
      </c>
      <c r="D112" s="147" t="s">
        <v>336</v>
      </c>
      <c r="E112" s="147" t="s">
        <v>148</v>
      </c>
      <c r="F112" s="147" t="s">
        <v>282</v>
      </c>
      <c r="G112" s="147" t="s">
        <v>283</v>
      </c>
      <c r="H112" s="149">
        <v>9383</v>
      </c>
      <c r="I112" s="149">
        <v>9383</v>
      </c>
      <c r="J112" s="149"/>
      <c r="K112" s="149"/>
      <c r="L112" s="149"/>
      <c r="M112" s="149">
        <f t="shared" si="2"/>
        <v>9383</v>
      </c>
      <c r="N112" s="168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</row>
    <row r="113" s="132" customFormat="1" customHeight="1" spans="1:25">
      <c r="A113" s="147" t="s">
        <v>342</v>
      </c>
      <c r="B113" s="158" t="s">
        <v>292</v>
      </c>
      <c r="C113" s="147" t="s">
        <v>280</v>
      </c>
      <c r="D113" s="147" t="s">
        <v>284</v>
      </c>
      <c r="E113" s="147" t="s">
        <v>149</v>
      </c>
      <c r="F113" s="147" t="s">
        <v>285</v>
      </c>
      <c r="G113" s="147" t="s">
        <v>286</v>
      </c>
      <c r="H113" s="149">
        <v>4170</v>
      </c>
      <c r="I113" s="149">
        <v>4170</v>
      </c>
      <c r="J113" s="149"/>
      <c r="K113" s="149"/>
      <c r="L113" s="149"/>
      <c r="M113" s="149">
        <f t="shared" si="2"/>
        <v>4170</v>
      </c>
      <c r="N113" s="168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</row>
    <row r="114" s="132" customFormat="1" customHeight="1" spans="1:25">
      <c r="A114" s="147" t="s">
        <v>342</v>
      </c>
      <c r="B114" s="158" t="s">
        <v>318</v>
      </c>
      <c r="C114" s="147" t="s">
        <v>280</v>
      </c>
      <c r="D114" s="147" t="s">
        <v>256</v>
      </c>
      <c r="E114" s="147" t="s">
        <v>150</v>
      </c>
      <c r="F114" s="147" t="s">
        <v>257</v>
      </c>
      <c r="G114" s="147" t="s">
        <v>258</v>
      </c>
      <c r="H114" s="149">
        <v>470</v>
      </c>
      <c r="I114" s="149">
        <v>470</v>
      </c>
      <c r="J114" s="149"/>
      <c r="K114" s="149"/>
      <c r="L114" s="149"/>
      <c r="M114" s="149">
        <f t="shared" si="2"/>
        <v>470</v>
      </c>
      <c r="N114" s="168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</row>
    <row r="115" s="132" customFormat="1" customHeight="1" spans="1:25">
      <c r="A115" s="147" t="s">
        <v>344</v>
      </c>
      <c r="B115" s="147"/>
      <c r="C115" s="147"/>
      <c r="D115" s="147"/>
      <c r="E115" s="147"/>
      <c r="F115" s="147"/>
      <c r="G115" s="147"/>
      <c r="H115" s="171">
        <v>165712</v>
      </c>
      <c r="I115" s="149">
        <v>165712</v>
      </c>
      <c r="J115" s="149"/>
      <c r="K115" s="149"/>
      <c r="L115" s="149"/>
      <c r="M115" s="149">
        <f t="shared" si="2"/>
        <v>165712</v>
      </c>
      <c r="N115" s="168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</row>
    <row r="116" s="132" customFormat="1" customHeight="1" spans="1:25">
      <c r="A116" s="147" t="s">
        <v>344</v>
      </c>
      <c r="B116" s="158" t="s">
        <v>318</v>
      </c>
      <c r="C116" s="147" t="s">
        <v>267</v>
      </c>
      <c r="D116" s="147" t="s">
        <v>268</v>
      </c>
      <c r="E116" s="147" t="s">
        <v>137</v>
      </c>
      <c r="F116" s="147" t="s">
        <v>269</v>
      </c>
      <c r="G116" s="147" t="s">
        <v>267</v>
      </c>
      <c r="H116" s="149">
        <v>19016</v>
      </c>
      <c r="I116" s="149">
        <v>19016</v>
      </c>
      <c r="J116" s="149"/>
      <c r="K116" s="149"/>
      <c r="L116" s="149"/>
      <c r="M116" s="149">
        <f t="shared" si="2"/>
        <v>19016</v>
      </c>
      <c r="N116" s="168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</row>
    <row r="117" s="132" customFormat="1" customHeight="1" spans="1:25">
      <c r="A117" s="147" t="s">
        <v>344</v>
      </c>
      <c r="B117" s="158" t="s">
        <v>318</v>
      </c>
      <c r="C117" s="147" t="s">
        <v>338</v>
      </c>
      <c r="D117" s="147" t="s">
        <v>209</v>
      </c>
      <c r="E117" s="147" t="s">
        <v>130</v>
      </c>
      <c r="F117" s="147" t="s">
        <v>289</v>
      </c>
      <c r="G117" s="147" t="s">
        <v>290</v>
      </c>
      <c r="H117" s="149">
        <v>10560</v>
      </c>
      <c r="I117" s="149">
        <v>10560</v>
      </c>
      <c r="J117" s="149"/>
      <c r="K117" s="149"/>
      <c r="L117" s="149"/>
      <c r="M117" s="149">
        <f t="shared" si="2"/>
        <v>10560</v>
      </c>
      <c r="N117" s="168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</row>
    <row r="118" s="132" customFormat="1" customHeight="1" spans="1:25">
      <c r="A118" s="147" t="s">
        <v>344</v>
      </c>
      <c r="B118" s="158" t="s">
        <v>318</v>
      </c>
      <c r="C118" s="147" t="s">
        <v>337</v>
      </c>
      <c r="D118" s="147" t="s">
        <v>209</v>
      </c>
      <c r="E118" s="147" t="s">
        <v>130</v>
      </c>
      <c r="F118" s="147" t="s">
        <v>257</v>
      </c>
      <c r="G118" s="147" t="s">
        <v>258</v>
      </c>
      <c r="H118" s="149">
        <v>832</v>
      </c>
      <c r="I118" s="149">
        <v>832</v>
      </c>
      <c r="J118" s="149"/>
      <c r="K118" s="149"/>
      <c r="L118" s="149"/>
      <c r="M118" s="149">
        <f t="shared" si="2"/>
        <v>832</v>
      </c>
      <c r="N118" s="168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</row>
    <row r="119" s="132" customFormat="1" customHeight="1" spans="1:25">
      <c r="A119" s="147" t="s">
        <v>344</v>
      </c>
      <c r="B119" s="158" t="s">
        <v>345</v>
      </c>
      <c r="C119" s="147" t="s">
        <v>346</v>
      </c>
      <c r="D119" s="147" t="s">
        <v>209</v>
      </c>
      <c r="E119" s="147" t="s">
        <v>130</v>
      </c>
      <c r="F119" s="147" t="s">
        <v>260</v>
      </c>
      <c r="G119" s="147" t="s">
        <v>261</v>
      </c>
      <c r="H119" s="149">
        <v>4513</v>
      </c>
      <c r="I119" s="149">
        <v>4513</v>
      </c>
      <c r="J119" s="149"/>
      <c r="K119" s="149"/>
      <c r="L119" s="149"/>
      <c r="M119" s="149">
        <f t="shared" si="2"/>
        <v>4513</v>
      </c>
      <c r="N119" s="168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</row>
    <row r="120" s="132" customFormat="1" customHeight="1" spans="1:25">
      <c r="A120" s="147" t="s">
        <v>344</v>
      </c>
      <c r="B120" s="158" t="s">
        <v>318</v>
      </c>
      <c r="C120" s="147" t="s">
        <v>255</v>
      </c>
      <c r="D120" s="147" t="s">
        <v>256</v>
      </c>
      <c r="E120" s="147" t="s">
        <v>150</v>
      </c>
      <c r="F120" s="147" t="s">
        <v>257</v>
      </c>
      <c r="G120" s="147" t="s">
        <v>258</v>
      </c>
      <c r="H120" s="149">
        <v>595</v>
      </c>
      <c r="I120" s="149">
        <v>595</v>
      </c>
      <c r="J120" s="149"/>
      <c r="K120" s="149"/>
      <c r="L120" s="149"/>
      <c r="M120" s="149">
        <f t="shared" si="2"/>
        <v>595</v>
      </c>
      <c r="N120" s="168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</row>
    <row r="121" s="132" customFormat="1" customHeight="1" spans="1:25">
      <c r="A121" s="147" t="s">
        <v>344</v>
      </c>
      <c r="B121" s="158"/>
      <c r="C121" s="147" t="s">
        <v>280</v>
      </c>
      <c r="D121" s="147"/>
      <c r="E121" s="147"/>
      <c r="F121" s="147"/>
      <c r="G121" s="147"/>
      <c r="H121" s="149">
        <v>15912</v>
      </c>
      <c r="I121" s="149">
        <v>15912</v>
      </c>
      <c r="J121" s="149"/>
      <c r="K121" s="149"/>
      <c r="L121" s="149"/>
      <c r="M121" s="149">
        <f t="shared" si="2"/>
        <v>15912</v>
      </c>
      <c r="N121" s="168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</row>
    <row r="122" s="132" customFormat="1" customHeight="1" spans="1:25">
      <c r="A122" s="147" t="s">
        <v>344</v>
      </c>
      <c r="B122" s="158" t="s">
        <v>318</v>
      </c>
      <c r="C122" s="147" t="s">
        <v>280</v>
      </c>
      <c r="D122" s="147" t="s">
        <v>336</v>
      </c>
      <c r="E122" s="147" t="s">
        <v>148</v>
      </c>
      <c r="F122" s="147" t="s">
        <v>282</v>
      </c>
      <c r="G122" s="147" t="s">
        <v>283</v>
      </c>
      <c r="H122" s="149">
        <v>10688</v>
      </c>
      <c r="I122" s="149">
        <v>10688</v>
      </c>
      <c r="J122" s="149"/>
      <c r="K122" s="149"/>
      <c r="L122" s="149"/>
      <c r="M122" s="149">
        <f t="shared" si="2"/>
        <v>10688</v>
      </c>
      <c r="N122" s="168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</row>
    <row r="123" s="132" customFormat="1" customHeight="1" spans="1:25">
      <c r="A123" s="147" t="s">
        <v>344</v>
      </c>
      <c r="B123" s="158" t="s">
        <v>318</v>
      </c>
      <c r="C123" s="147" t="s">
        <v>280</v>
      </c>
      <c r="D123" s="147" t="s">
        <v>284</v>
      </c>
      <c r="E123" s="147" t="s">
        <v>149</v>
      </c>
      <c r="F123" s="147" t="s">
        <v>285</v>
      </c>
      <c r="G123" s="147" t="s">
        <v>286</v>
      </c>
      <c r="H123" s="149">
        <v>4754</v>
      </c>
      <c r="I123" s="149">
        <v>4754</v>
      </c>
      <c r="J123" s="149"/>
      <c r="K123" s="149"/>
      <c r="L123" s="149"/>
      <c r="M123" s="149">
        <f t="shared" si="2"/>
        <v>4754</v>
      </c>
      <c r="N123" s="168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</row>
    <row r="124" s="132" customFormat="1" customHeight="1" spans="1:25">
      <c r="A124" s="147" t="s">
        <v>344</v>
      </c>
      <c r="B124" s="158" t="s">
        <v>318</v>
      </c>
      <c r="C124" s="147" t="s">
        <v>280</v>
      </c>
      <c r="D124" s="147" t="s">
        <v>256</v>
      </c>
      <c r="E124" s="147" t="s">
        <v>150</v>
      </c>
      <c r="F124" s="147" t="s">
        <v>257</v>
      </c>
      <c r="G124" s="147" t="s">
        <v>258</v>
      </c>
      <c r="H124" s="149">
        <v>470</v>
      </c>
      <c r="I124" s="149">
        <v>470</v>
      </c>
      <c r="J124" s="149"/>
      <c r="K124" s="149"/>
      <c r="L124" s="149"/>
      <c r="M124" s="149">
        <f t="shared" si="2"/>
        <v>470</v>
      </c>
      <c r="N124" s="168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</row>
    <row r="125" s="132" customFormat="1" customHeight="1" spans="1:25">
      <c r="A125" s="147" t="s">
        <v>344</v>
      </c>
      <c r="B125" s="158" t="s">
        <v>318</v>
      </c>
      <c r="C125" s="147" t="s">
        <v>339</v>
      </c>
      <c r="D125" s="147" t="s">
        <v>209</v>
      </c>
      <c r="E125" s="147" t="s">
        <v>130</v>
      </c>
      <c r="F125" s="147" t="s">
        <v>340</v>
      </c>
      <c r="G125" s="147" t="s">
        <v>341</v>
      </c>
      <c r="H125" s="149">
        <v>61196</v>
      </c>
      <c r="I125" s="149">
        <v>61196</v>
      </c>
      <c r="J125" s="149"/>
      <c r="K125" s="149"/>
      <c r="L125" s="149"/>
      <c r="M125" s="149">
        <f t="shared" si="2"/>
        <v>61196</v>
      </c>
      <c r="N125" s="168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</row>
    <row r="126" s="132" customFormat="1" customHeight="1" spans="1:25">
      <c r="A126" s="147" t="s">
        <v>344</v>
      </c>
      <c r="B126" s="158" t="s">
        <v>318</v>
      </c>
      <c r="C126" s="147" t="s">
        <v>335</v>
      </c>
      <c r="D126" s="147" t="s">
        <v>209</v>
      </c>
      <c r="E126" s="147" t="s">
        <v>130</v>
      </c>
      <c r="F126" s="147" t="s">
        <v>274</v>
      </c>
      <c r="G126" s="147" t="s">
        <v>275</v>
      </c>
      <c r="H126" s="149">
        <v>53088</v>
      </c>
      <c r="I126" s="149">
        <v>53088</v>
      </c>
      <c r="J126" s="149"/>
      <c r="K126" s="149"/>
      <c r="L126" s="149"/>
      <c r="M126" s="149">
        <f t="shared" si="2"/>
        <v>53088</v>
      </c>
      <c r="N126" s="168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</row>
    <row r="127" s="132" customFormat="1" customHeight="1" spans="1:25">
      <c r="A127" s="147" t="s">
        <v>347</v>
      </c>
      <c r="B127" s="147"/>
      <c r="C127" s="147"/>
      <c r="D127" s="147"/>
      <c r="E127" s="147"/>
      <c r="F127" s="147"/>
      <c r="G127" s="147"/>
      <c r="H127" s="171">
        <v>153288</v>
      </c>
      <c r="I127" s="149">
        <v>153288</v>
      </c>
      <c r="J127" s="149"/>
      <c r="K127" s="149"/>
      <c r="L127" s="149"/>
      <c r="M127" s="149">
        <f t="shared" si="2"/>
        <v>153288</v>
      </c>
      <c r="N127" s="168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147"/>
    </row>
    <row r="128" s="132" customFormat="1" customHeight="1" spans="1:25">
      <c r="A128" s="147" t="s">
        <v>347</v>
      </c>
      <c r="B128" s="158" t="s">
        <v>318</v>
      </c>
      <c r="C128" s="147" t="s">
        <v>255</v>
      </c>
      <c r="D128" s="147" t="s">
        <v>256</v>
      </c>
      <c r="E128" s="147" t="s">
        <v>150</v>
      </c>
      <c r="F128" s="147" t="s">
        <v>257</v>
      </c>
      <c r="G128" s="147" t="s">
        <v>258</v>
      </c>
      <c r="H128" s="149">
        <v>547</v>
      </c>
      <c r="I128" s="149">
        <v>547</v>
      </c>
      <c r="J128" s="149"/>
      <c r="K128" s="149"/>
      <c r="L128" s="149"/>
      <c r="M128" s="149">
        <f t="shared" si="2"/>
        <v>547</v>
      </c>
      <c r="N128" s="168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</row>
    <row r="129" s="132" customFormat="1" customHeight="1" spans="1:25">
      <c r="A129" s="147" t="s">
        <v>347</v>
      </c>
      <c r="B129" s="158" t="s">
        <v>318</v>
      </c>
      <c r="C129" s="147" t="s">
        <v>335</v>
      </c>
      <c r="D129" s="147" t="s">
        <v>210</v>
      </c>
      <c r="E129" s="147" t="s">
        <v>131</v>
      </c>
      <c r="F129" s="147" t="s">
        <v>274</v>
      </c>
      <c r="G129" s="147" t="s">
        <v>275</v>
      </c>
      <c r="H129" s="149">
        <v>45060</v>
      </c>
      <c r="I129" s="149">
        <v>45060</v>
      </c>
      <c r="J129" s="149"/>
      <c r="K129" s="149"/>
      <c r="L129" s="149"/>
      <c r="M129" s="149">
        <f t="shared" si="2"/>
        <v>45060</v>
      </c>
      <c r="N129" s="168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</row>
    <row r="130" s="132" customFormat="1" customHeight="1" spans="1:25">
      <c r="A130" s="147" t="s">
        <v>347</v>
      </c>
      <c r="B130" s="158" t="s">
        <v>345</v>
      </c>
      <c r="C130" s="147" t="s">
        <v>346</v>
      </c>
      <c r="D130" s="147" t="s">
        <v>210</v>
      </c>
      <c r="E130" s="147" t="s">
        <v>131</v>
      </c>
      <c r="F130" s="147" t="s">
        <v>260</v>
      </c>
      <c r="G130" s="147" t="s">
        <v>261</v>
      </c>
      <c r="H130" s="149">
        <v>4513</v>
      </c>
      <c r="I130" s="149">
        <v>4513</v>
      </c>
      <c r="J130" s="149"/>
      <c r="K130" s="149"/>
      <c r="L130" s="149"/>
      <c r="M130" s="149">
        <f t="shared" si="2"/>
        <v>4513</v>
      </c>
      <c r="N130" s="168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</row>
    <row r="131" s="132" customFormat="1" customHeight="1" spans="1:25">
      <c r="A131" s="147" t="s">
        <v>347</v>
      </c>
      <c r="B131" s="158" t="s">
        <v>318</v>
      </c>
      <c r="C131" s="147" t="s">
        <v>339</v>
      </c>
      <c r="D131" s="147">
        <v>2070808</v>
      </c>
      <c r="E131" s="147" t="s">
        <v>131</v>
      </c>
      <c r="F131" s="147" t="s">
        <v>340</v>
      </c>
      <c r="G131" s="147" t="s">
        <v>341</v>
      </c>
      <c r="H131" s="149">
        <v>59675</v>
      </c>
      <c r="I131" s="149">
        <v>59675</v>
      </c>
      <c r="J131" s="149"/>
      <c r="K131" s="149"/>
      <c r="L131" s="149"/>
      <c r="M131" s="149">
        <f t="shared" si="2"/>
        <v>59675</v>
      </c>
      <c r="N131" s="168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</row>
    <row r="132" s="132" customFormat="1" customHeight="1" spans="1:25">
      <c r="A132" s="147" t="s">
        <v>347</v>
      </c>
      <c r="B132" s="158"/>
      <c r="C132" s="147" t="s">
        <v>280</v>
      </c>
      <c r="D132" s="147"/>
      <c r="E132" s="147"/>
      <c r="F132" s="147"/>
      <c r="G132" s="147"/>
      <c r="H132" s="149">
        <v>14679</v>
      </c>
      <c r="I132" s="149">
        <v>14679</v>
      </c>
      <c r="J132" s="149"/>
      <c r="K132" s="149"/>
      <c r="L132" s="149"/>
      <c r="M132" s="149">
        <f t="shared" si="2"/>
        <v>14679</v>
      </c>
      <c r="N132" s="168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</row>
    <row r="133" s="132" customFormat="1" customHeight="1" spans="1:25">
      <c r="A133" s="147" t="s">
        <v>347</v>
      </c>
      <c r="B133" s="158" t="s">
        <v>318</v>
      </c>
      <c r="C133" s="147" t="s">
        <v>280</v>
      </c>
      <c r="D133" s="147" t="s">
        <v>336</v>
      </c>
      <c r="E133" s="147" t="s">
        <v>148</v>
      </c>
      <c r="F133" s="147" t="s">
        <v>282</v>
      </c>
      <c r="G133" s="147" t="s">
        <v>283</v>
      </c>
      <c r="H133" s="149">
        <v>9837</v>
      </c>
      <c r="I133" s="149">
        <v>9837</v>
      </c>
      <c r="J133" s="149"/>
      <c r="K133" s="149"/>
      <c r="L133" s="149"/>
      <c r="M133" s="149">
        <f t="shared" si="2"/>
        <v>9837</v>
      </c>
      <c r="N133" s="168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</row>
    <row r="134" s="132" customFormat="1" customHeight="1" spans="1:25">
      <c r="A134" s="147" t="s">
        <v>347</v>
      </c>
      <c r="B134" s="158" t="s">
        <v>318</v>
      </c>
      <c r="C134" s="147" t="s">
        <v>280</v>
      </c>
      <c r="D134" s="147" t="s">
        <v>284</v>
      </c>
      <c r="E134" s="147" t="s">
        <v>149</v>
      </c>
      <c r="F134" s="147" t="s">
        <v>285</v>
      </c>
      <c r="G134" s="147" t="s">
        <v>286</v>
      </c>
      <c r="H134" s="149">
        <v>4372</v>
      </c>
      <c r="I134" s="149">
        <v>4372</v>
      </c>
      <c r="J134" s="149"/>
      <c r="K134" s="149"/>
      <c r="L134" s="149"/>
      <c r="M134" s="149">
        <f t="shared" si="2"/>
        <v>4372</v>
      </c>
      <c r="N134" s="168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</row>
    <row r="135" s="132" customFormat="1" customHeight="1" spans="1:25">
      <c r="A135" s="147" t="s">
        <v>347</v>
      </c>
      <c r="B135" s="158" t="s">
        <v>318</v>
      </c>
      <c r="C135" s="147" t="s">
        <v>280</v>
      </c>
      <c r="D135" s="147" t="s">
        <v>256</v>
      </c>
      <c r="E135" s="147" t="s">
        <v>150</v>
      </c>
      <c r="F135" s="147" t="s">
        <v>257</v>
      </c>
      <c r="G135" s="147" t="s">
        <v>258</v>
      </c>
      <c r="H135" s="149">
        <v>470</v>
      </c>
      <c r="I135" s="149">
        <v>470</v>
      </c>
      <c r="J135" s="149"/>
      <c r="K135" s="149"/>
      <c r="L135" s="149"/>
      <c r="M135" s="149">
        <f t="shared" si="2"/>
        <v>470</v>
      </c>
      <c r="N135" s="168"/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</row>
    <row r="136" s="132" customFormat="1" customHeight="1" spans="1:25">
      <c r="A136" s="147" t="s">
        <v>347</v>
      </c>
      <c r="B136" s="158" t="s">
        <v>318</v>
      </c>
      <c r="C136" s="147" t="s">
        <v>267</v>
      </c>
      <c r="D136" s="147" t="s">
        <v>268</v>
      </c>
      <c r="E136" s="147" t="s">
        <v>137</v>
      </c>
      <c r="F136" s="147" t="s">
        <v>269</v>
      </c>
      <c r="G136" s="147" t="s">
        <v>267</v>
      </c>
      <c r="H136" s="149">
        <v>17488</v>
      </c>
      <c r="I136" s="149">
        <v>17488</v>
      </c>
      <c r="J136" s="149"/>
      <c r="K136" s="149"/>
      <c r="L136" s="149"/>
      <c r="M136" s="149">
        <f t="shared" si="2"/>
        <v>17488</v>
      </c>
      <c r="N136" s="168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</row>
    <row r="137" s="132" customFormat="1" customHeight="1" spans="1:25">
      <c r="A137" s="147" t="s">
        <v>347</v>
      </c>
      <c r="B137" s="158" t="s">
        <v>318</v>
      </c>
      <c r="C137" s="147" t="s">
        <v>337</v>
      </c>
      <c r="D137" s="147" t="s">
        <v>210</v>
      </c>
      <c r="E137" s="147" t="s">
        <v>131</v>
      </c>
      <c r="F137" s="147" t="s">
        <v>257</v>
      </c>
      <c r="G137" s="147" t="s">
        <v>258</v>
      </c>
      <c r="H137" s="149">
        <v>766</v>
      </c>
      <c r="I137" s="149">
        <v>766</v>
      </c>
      <c r="J137" s="149"/>
      <c r="K137" s="149"/>
      <c r="L137" s="149"/>
      <c r="M137" s="149">
        <f t="shared" si="2"/>
        <v>766</v>
      </c>
      <c r="N137" s="168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</row>
    <row r="138" s="132" customFormat="1" customHeight="1" spans="1:25">
      <c r="A138" s="147" t="s">
        <v>347</v>
      </c>
      <c r="B138" s="158" t="s">
        <v>318</v>
      </c>
      <c r="C138" s="147" t="s">
        <v>338</v>
      </c>
      <c r="D138" s="147" t="s">
        <v>210</v>
      </c>
      <c r="E138" s="147" t="s">
        <v>131</v>
      </c>
      <c r="F138" s="147" t="s">
        <v>289</v>
      </c>
      <c r="G138" s="147" t="s">
        <v>290</v>
      </c>
      <c r="H138" s="149">
        <v>10560</v>
      </c>
      <c r="I138" s="149">
        <v>10560</v>
      </c>
      <c r="J138" s="149"/>
      <c r="K138" s="149"/>
      <c r="L138" s="149"/>
      <c r="M138" s="149">
        <f t="shared" ref="M138:M201" si="3">H138</f>
        <v>10560</v>
      </c>
      <c r="N138" s="168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</row>
    <row r="139" s="132" customFormat="1" customHeight="1" spans="1:25">
      <c r="A139" s="147" t="s">
        <v>348</v>
      </c>
      <c r="B139" s="147"/>
      <c r="C139" s="147"/>
      <c r="D139" s="147"/>
      <c r="E139" s="147"/>
      <c r="F139" s="147"/>
      <c r="G139" s="147"/>
      <c r="H139" s="171">
        <v>423062</v>
      </c>
      <c r="I139" s="149">
        <v>423062</v>
      </c>
      <c r="J139" s="149"/>
      <c r="K139" s="149"/>
      <c r="L139" s="149"/>
      <c r="M139" s="149">
        <f t="shared" si="3"/>
        <v>423062</v>
      </c>
      <c r="N139" s="168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</row>
    <row r="140" s="132" customFormat="1" customHeight="1" spans="1:25">
      <c r="A140" s="147" t="s">
        <v>348</v>
      </c>
      <c r="B140" s="158" t="s">
        <v>318</v>
      </c>
      <c r="C140" s="147" t="s">
        <v>255</v>
      </c>
      <c r="D140" s="147" t="s">
        <v>256</v>
      </c>
      <c r="E140" s="147" t="s">
        <v>150</v>
      </c>
      <c r="F140" s="147" t="s">
        <v>257</v>
      </c>
      <c r="G140" s="147" t="s">
        <v>258</v>
      </c>
      <c r="H140" s="149">
        <v>1499</v>
      </c>
      <c r="I140" s="149">
        <v>1499</v>
      </c>
      <c r="J140" s="149"/>
      <c r="K140" s="149"/>
      <c r="L140" s="149"/>
      <c r="M140" s="149">
        <f t="shared" si="3"/>
        <v>1499</v>
      </c>
      <c r="N140" s="168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</row>
    <row r="141" s="132" customFormat="1" customHeight="1" spans="1:25">
      <c r="A141" s="147" t="s">
        <v>348</v>
      </c>
      <c r="B141" s="158" t="s">
        <v>318</v>
      </c>
      <c r="C141" s="147" t="s">
        <v>335</v>
      </c>
      <c r="D141" s="147" t="s">
        <v>212</v>
      </c>
      <c r="E141" s="147" t="s">
        <v>143</v>
      </c>
      <c r="F141" s="147" t="s">
        <v>274</v>
      </c>
      <c r="G141" s="147" t="s">
        <v>275</v>
      </c>
      <c r="H141" s="149">
        <v>116448</v>
      </c>
      <c r="I141" s="149">
        <v>116448</v>
      </c>
      <c r="J141" s="149"/>
      <c r="K141" s="149"/>
      <c r="L141" s="149"/>
      <c r="M141" s="149">
        <f t="shared" si="3"/>
        <v>116448</v>
      </c>
      <c r="N141" s="168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</row>
    <row r="142" s="132" customFormat="1" customHeight="1" spans="1:25">
      <c r="A142" s="147" t="s">
        <v>348</v>
      </c>
      <c r="B142" s="158" t="s">
        <v>318</v>
      </c>
      <c r="C142" s="147" t="s">
        <v>267</v>
      </c>
      <c r="D142" s="147" t="s">
        <v>268</v>
      </c>
      <c r="E142" s="147" t="s">
        <v>137</v>
      </c>
      <c r="F142" s="147" t="s">
        <v>269</v>
      </c>
      <c r="G142" s="147" t="s">
        <v>267</v>
      </c>
      <c r="H142" s="149">
        <v>47940</v>
      </c>
      <c r="I142" s="149">
        <v>47940</v>
      </c>
      <c r="J142" s="149"/>
      <c r="K142" s="149"/>
      <c r="L142" s="149"/>
      <c r="M142" s="149">
        <f t="shared" si="3"/>
        <v>47940</v>
      </c>
      <c r="N142" s="168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</row>
    <row r="143" s="132" customFormat="1" customHeight="1" spans="1:25">
      <c r="A143" s="147" t="s">
        <v>348</v>
      </c>
      <c r="B143" s="158" t="s">
        <v>318</v>
      </c>
      <c r="C143" s="147" t="s">
        <v>339</v>
      </c>
      <c r="D143" s="147" t="s">
        <v>212</v>
      </c>
      <c r="E143" s="147" t="s">
        <v>143</v>
      </c>
      <c r="F143" s="147" t="s">
        <v>340</v>
      </c>
      <c r="G143" s="147" t="s">
        <v>341</v>
      </c>
      <c r="H143" s="149">
        <v>170816</v>
      </c>
      <c r="I143" s="149">
        <v>170816</v>
      </c>
      <c r="J143" s="149"/>
      <c r="K143" s="149"/>
      <c r="L143" s="149"/>
      <c r="M143" s="149">
        <f t="shared" si="3"/>
        <v>170816</v>
      </c>
      <c r="N143" s="168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</row>
    <row r="144" s="132" customFormat="1" customHeight="1" spans="1:25">
      <c r="A144" s="147" t="s">
        <v>348</v>
      </c>
      <c r="B144" s="158"/>
      <c r="C144" s="147" t="s">
        <v>346</v>
      </c>
      <c r="D144" s="147"/>
      <c r="E144" s="147"/>
      <c r="F144" s="147"/>
      <c r="G144" s="147"/>
      <c r="H144" s="149">
        <v>13539</v>
      </c>
      <c r="I144" s="149">
        <v>13539</v>
      </c>
      <c r="J144" s="149"/>
      <c r="K144" s="149"/>
      <c r="L144" s="149"/>
      <c r="M144" s="149">
        <f t="shared" si="3"/>
        <v>13539</v>
      </c>
      <c r="N144" s="168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</row>
    <row r="145" s="132" customFormat="1" customHeight="1" spans="1:25">
      <c r="A145" s="147" t="s">
        <v>348</v>
      </c>
      <c r="B145" s="158" t="s">
        <v>345</v>
      </c>
      <c r="C145" s="147" t="s">
        <v>346</v>
      </c>
      <c r="D145" s="147" t="s">
        <v>212</v>
      </c>
      <c r="E145" s="147" t="s">
        <v>143</v>
      </c>
      <c r="F145" s="147" t="s">
        <v>260</v>
      </c>
      <c r="G145" s="147" t="s">
        <v>261</v>
      </c>
      <c r="H145" s="149">
        <v>10000</v>
      </c>
      <c r="I145" s="149">
        <v>10000</v>
      </c>
      <c r="J145" s="149"/>
      <c r="K145" s="149"/>
      <c r="L145" s="149"/>
      <c r="M145" s="149">
        <f t="shared" si="3"/>
        <v>10000</v>
      </c>
      <c r="N145" s="168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</row>
    <row r="146" s="132" customFormat="1" customHeight="1" spans="1:25">
      <c r="A146" s="147" t="s">
        <v>348</v>
      </c>
      <c r="B146" s="158" t="s">
        <v>345</v>
      </c>
      <c r="C146" s="147" t="s">
        <v>346</v>
      </c>
      <c r="D146" s="147" t="s">
        <v>212</v>
      </c>
      <c r="E146" s="147" t="s">
        <v>143</v>
      </c>
      <c r="F146" s="147" t="s">
        <v>271</v>
      </c>
      <c r="G146" s="147" t="s">
        <v>272</v>
      </c>
      <c r="H146" s="149">
        <v>3539</v>
      </c>
      <c r="I146" s="149">
        <v>3539</v>
      </c>
      <c r="J146" s="149"/>
      <c r="K146" s="149"/>
      <c r="L146" s="149"/>
      <c r="M146" s="149">
        <f t="shared" si="3"/>
        <v>3539</v>
      </c>
      <c r="N146" s="168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</row>
    <row r="147" s="132" customFormat="1" customHeight="1" spans="1:25">
      <c r="A147" s="147" t="s">
        <v>348</v>
      </c>
      <c r="B147" s="158"/>
      <c r="C147" s="147" t="s">
        <v>280</v>
      </c>
      <c r="D147" s="147"/>
      <c r="E147" s="147"/>
      <c r="F147" s="147"/>
      <c r="G147" s="147"/>
      <c r="H147" s="149">
        <v>40362</v>
      </c>
      <c r="I147" s="149">
        <v>40362</v>
      </c>
      <c r="J147" s="149"/>
      <c r="K147" s="149"/>
      <c r="L147" s="149"/>
      <c r="M147" s="149">
        <f t="shared" si="3"/>
        <v>40362</v>
      </c>
      <c r="N147" s="168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</row>
    <row r="148" s="132" customFormat="1" customHeight="1" spans="1:25">
      <c r="A148" s="147" t="s">
        <v>348</v>
      </c>
      <c r="B148" s="158" t="s">
        <v>318</v>
      </c>
      <c r="C148" s="147" t="s">
        <v>280</v>
      </c>
      <c r="D148" s="147" t="s">
        <v>336</v>
      </c>
      <c r="E148" s="147" t="s">
        <v>148</v>
      </c>
      <c r="F148" s="147" t="s">
        <v>282</v>
      </c>
      <c r="G148" s="147" t="s">
        <v>283</v>
      </c>
      <c r="H148" s="149">
        <v>26967</v>
      </c>
      <c r="I148" s="149">
        <v>26967</v>
      </c>
      <c r="J148" s="149"/>
      <c r="K148" s="149"/>
      <c r="L148" s="149"/>
      <c r="M148" s="149">
        <f t="shared" si="3"/>
        <v>26967</v>
      </c>
      <c r="N148" s="168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</row>
    <row r="149" s="132" customFormat="1" customHeight="1" spans="1:25">
      <c r="A149" s="147" t="s">
        <v>348</v>
      </c>
      <c r="B149" s="158" t="s">
        <v>318</v>
      </c>
      <c r="C149" s="147" t="s">
        <v>280</v>
      </c>
      <c r="D149" s="147" t="s">
        <v>284</v>
      </c>
      <c r="E149" s="147" t="s">
        <v>149</v>
      </c>
      <c r="F149" s="147" t="s">
        <v>285</v>
      </c>
      <c r="G149" s="147" t="s">
        <v>286</v>
      </c>
      <c r="H149" s="149">
        <v>11985</v>
      </c>
      <c r="I149" s="149">
        <v>11985</v>
      </c>
      <c r="J149" s="149"/>
      <c r="K149" s="149"/>
      <c r="L149" s="149"/>
      <c r="M149" s="149">
        <f t="shared" si="3"/>
        <v>11985</v>
      </c>
      <c r="N149" s="168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</row>
    <row r="150" s="132" customFormat="1" customHeight="1" spans="1:25">
      <c r="A150" s="147" t="s">
        <v>348</v>
      </c>
      <c r="B150" s="158" t="s">
        <v>318</v>
      </c>
      <c r="C150" s="147" t="s">
        <v>280</v>
      </c>
      <c r="D150" s="147" t="s">
        <v>256</v>
      </c>
      <c r="E150" s="147" t="s">
        <v>150</v>
      </c>
      <c r="F150" s="147" t="s">
        <v>257</v>
      </c>
      <c r="G150" s="147" t="s">
        <v>258</v>
      </c>
      <c r="H150" s="149">
        <v>1410</v>
      </c>
      <c r="I150" s="149">
        <v>1410</v>
      </c>
      <c r="J150" s="149"/>
      <c r="K150" s="149"/>
      <c r="L150" s="149"/>
      <c r="M150" s="149">
        <f t="shared" si="3"/>
        <v>1410</v>
      </c>
      <c r="N150" s="168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</row>
    <row r="151" s="132" customFormat="1" customHeight="1" spans="1:25">
      <c r="A151" s="147" t="s">
        <v>348</v>
      </c>
      <c r="B151" s="158" t="s">
        <v>318</v>
      </c>
      <c r="C151" s="147" t="s">
        <v>338</v>
      </c>
      <c r="D151" s="147" t="s">
        <v>212</v>
      </c>
      <c r="E151" s="147" t="s">
        <v>143</v>
      </c>
      <c r="F151" s="147" t="s">
        <v>289</v>
      </c>
      <c r="G151" s="147" t="s">
        <v>290</v>
      </c>
      <c r="H151" s="149">
        <v>30360</v>
      </c>
      <c r="I151" s="149">
        <v>30360</v>
      </c>
      <c r="J151" s="149"/>
      <c r="K151" s="149"/>
      <c r="L151" s="149"/>
      <c r="M151" s="149">
        <f t="shared" si="3"/>
        <v>30360</v>
      </c>
      <c r="N151" s="168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</row>
    <row r="152" s="132" customFormat="1" customHeight="1" spans="1:25">
      <c r="A152" s="147" t="s">
        <v>348</v>
      </c>
      <c r="B152" s="158" t="s">
        <v>318</v>
      </c>
      <c r="C152" s="147" t="s">
        <v>337</v>
      </c>
      <c r="D152" s="147" t="s">
        <v>212</v>
      </c>
      <c r="E152" s="147" t="s">
        <v>143</v>
      </c>
      <c r="F152" s="147" t="s">
        <v>257</v>
      </c>
      <c r="G152" s="147" t="s">
        <v>258</v>
      </c>
      <c r="H152" s="149">
        <v>2098</v>
      </c>
      <c r="I152" s="149">
        <v>2098</v>
      </c>
      <c r="J152" s="149"/>
      <c r="K152" s="149"/>
      <c r="L152" s="149"/>
      <c r="M152" s="149">
        <f t="shared" si="3"/>
        <v>2098</v>
      </c>
      <c r="N152" s="168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</row>
    <row r="153" s="132" customFormat="1" customHeight="1" spans="1:25">
      <c r="A153" s="147" t="s">
        <v>349</v>
      </c>
      <c r="B153" s="147"/>
      <c r="C153" s="147"/>
      <c r="D153" s="147"/>
      <c r="E153" s="147"/>
      <c r="F153" s="147"/>
      <c r="G153" s="147"/>
      <c r="H153" s="171">
        <v>837294</v>
      </c>
      <c r="I153" s="149">
        <v>837294</v>
      </c>
      <c r="J153" s="149"/>
      <c r="K153" s="149"/>
      <c r="L153" s="149"/>
      <c r="M153" s="149">
        <f t="shared" si="3"/>
        <v>837294</v>
      </c>
      <c r="N153" s="168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</row>
    <row r="154" s="132" customFormat="1" customHeight="1" spans="1:25">
      <c r="A154" s="147" t="s">
        <v>349</v>
      </c>
      <c r="B154" s="158" t="s">
        <v>345</v>
      </c>
      <c r="C154" s="147" t="s">
        <v>220</v>
      </c>
      <c r="D154" s="147" t="s">
        <v>350</v>
      </c>
      <c r="E154" s="147" t="s">
        <v>155</v>
      </c>
      <c r="F154" s="147" t="s">
        <v>313</v>
      </c>
      <c r="G154" s="147" t="s">
        <v>220</v>
      </c>
      <c r="H154" s="149">
        <v>17078</v>
      </c>
      <c r="I154" s="149">
        <v>17078</v>
      </c>
      <c r="J154" s="149"/>
      <c r="K154" s="149"/>
      <c r="L154" s="149"/>
      <c r="M154" s="149">
        <f t="shared" si="3"/>
        <v>17078</v>
      </c>
      <c r="N154" s="168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</row>
    <row r="155" s="132" customFormat="1" customHeight="1" spans="1:25">
      <c r="A155" s="147" t="s">
        <v>349</v>
      </c>
      <c r="B155" s="147"/>
      <c r="C155" s="147" t="s">
        <v>280</v>
      </c>
      <c r="D155" s="147"/>
      <c r="E155" s="147"/>
      <c r="F155" s="147"/>
      <c r="G155" s="147"/>
      <c r="H155" s="149">
        <v>79208</v>
      </c>
      <c r="I155" s="149">
        <v>79208</v>
      </c>
      <c r="J155" s="149"/>
      <c r="K155" s="149"/>
      <c r="L155" s="149"/>
      <c r="M155" s="149">
        <f t="shared" si="3"/>
        <v>79208</v>
      </c>
      <c r="N155" s="168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</row>
    <row r="156" s="132" customFormat="1" customHeight="1" spans="1:25">
      <c r="A156" s="147" t="s">
        <v>349</v>
      </c>
      <c r="B156" s="158" t="s">
        <v>318</v>
      </c>
      <c r="C156" s="147" t="s">
        <v>280</v>
      </c>
      <c r="D156" s="147" t="s">
        <v>336</v>
      </c>
      <c r="E156" s="147" t="s">
        <v>148</v>
      </c>
      <c r="F156" s="147" t="s">
        <v>282</v>
      </c>
      <c r="G156" s="147" t="s">
        <v>283</v>
      </c>
      <c r="H156" s="149">
        <v>52880</v>
      </c>
      <c r="I156" s="149">
        <v>52880</v>
      </c>
      <c r="J156" s="149"/>
      <c r="K156" s="149"/>
      <c r="L156" s="149"/>
      <c r="M156" s="149">
        <f t="shared" si="3"/>
        <v>52880</v>
      </c>
      <c r="N156" s="168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</row>
    <row r="157" s="132" customFormat="1" customHeight="1" spans="1:25">
      <c r="A157" s="147" t="s">
        <v>349</v>
      </c>
      <c r="B157" s="158" t="s">
        <v>318</v>
      </c>
      <c r="C157" s="147" t="s">
        <v>280</v>
      </c>
      <c r="D157" s="147" t="s">
        <v>284</v>
      </c>
      <c r="E157" s="147" t="s">
        <v>149</v>
      </c>
      <c r="F157" s="147" t="s">
        <v>285</v>
      </c>
      <c r="G157" s="147" t="s">
        <v>286</v>
      </c>
      <c r="H157" s="149">
        <v>23508</v>
      </c>
      <c r="I157" s="149">
        <v>23508</v>
      </c>
      <c r="J157" s="149"/>
      <c r="K157" s="149"/>
      <c r="L157" s="149"/>
      <c r="M157" s="149">
        <f t="shared" si="3"/>
        <v>23508</v>
      </c>
      <c r="N157" s="168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</row>
    <row r="158" s="132" customFormat="1" customHeight="1" spans="1:25">
      <c r="A158" s="147" t="s">
        <v>349</v>
      </c>
      <c r="B158" s="158" t="s">
        <v>318</v>
      </c>
      <c r="C158" s="147" t="s">
        <v>280</v>
      </c>
      <c r="D158" s="147" t="s">
        <v>256</v>
      </c>
      <c r="E158" s="147" t="s">
        <v>150</v>
      </c>
      <c r="F158" s="147" t="s">
        <v>257</v>
      </c>
      <c r="G158" s="147" t="s">
        <v>258</v>
      </c>
      <c r="H158" s="149">
        <v>2820</v>
      </c>
      <c r="I158" s="149">
        <v>2820</v>
      </c>
      <c r="J158" s="149"/>
      <c r="K158" s="149"/>
      <c r="L158" s="149"/>
      <c r="M158" s="149">
        <f t="shared" si="3"/>
        <v>2820</v>
      </c>
      <c r="N158" s="168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</row>
    <row r="159" s="132" customFormat="1" customHeight="1" spans="1:25">
      <c r="A159" s="147" t="s">
        <v>349</v>
      </c>
      <c r="B159" s="158" t="s">
        <v>318</v>
      </c>
      <c r="C159" s="147" t="s">
        <v>339</v>
      </c>
      <c r="D159" s="147" t="s">
        <v>350</v>
      </c>
      <c r="E159" s="147" t="s">
        <v>155</v>
      </c>
      <c r="F159" s="147" t="s">
        <v>340</v>
      </c>
      <c r="G159" s="147" t="s">
        <v>341</v>
      </c>
      <c r="H159" s="149">
        <v>360910</v>
      </c>
      <c r="I159" s="149">
        <v>360910</v>
      </c>
      <c r="J159" s="149"/>
      <c r="K159" s="149"/>
      <c r="L159" s="149"/>
      <c r="M159" s="149">
        <f t="shared" si="3"/>
        <v>360910</v>
      </c>
      <c r="N159" s="168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</row>
    <row r="160" s="132" customFormat="1" customHeight="1" spans="1:25">
      <c r="A160" s="147" t="s">
        <v>349</v>
      </c>
      <c r="B160" s="158" t="s">
        <v>345</v>
      </c>
      <c r="C160" s="147" t="s">
        <v>346</v>
      </c>
      <c r="D160" s="147" t="s">
        <v>350</v>
      </c>
      <c r="E160" s="147" t="s">
        <v>155</v>
      </c>
      <c r="F160" s="147" t="s">
        <v>271</v>
      </c>
      <c r="G160" s="147" t="s">
        <v>272</v>
      </c>
      <c r="H160" s="149">
        <v>10000</v>
      </c>
      <c r="I160" s="149">
        <v>10000</v>
      </c>
      <c r="J160" s="149"/>
      <c r="K160" s="149"/>
      <c r="L160" s="149"/>
      <c r="M160" s="149">
        <f t="shared" si="3"/>
        <v>10000</v>
      </c>
      <c r="N160" s="168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</row>
    <row r="161" s="132" customFormat="1" customHeight="1" spans="1:25">
      <c r="A161" s="147" t="s">
        <v>349</v>
      </c>
      <c r="B161" s="158" t="s">
        <v>318</v>
      </c>
      <c r="C161" s="147" t="s">
        <v>335</v>
      </c>
      <c r="D161" s="147" t="s">
        <v>350</v>
      </c>
      <c r="E161" s="147" t="s">
        <v>155</v>
      </c>
      <c r="F161" s="147" t="s">
        <v>274</v>
      </c>
      <c r="G161" s="147" t="s">
        <v>275</v>
      </c>
      <c r="H161" s="149">
        <v>202296</v>
      </c>
      <c r="I161" s="149">
        <v>202296</v>
      </c>
      <c r="J161" s="149"/>
      <c r="K161" s="149"/>
      <c r="L161" s="149"/>
      <c r="M161" s="149">
        <f t="shared" si="3"/>
        <v>202296</v>
      </c>
      <c r="N161" s="168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</row>
    <row r="162" s="132" customFormat="1" customHeight="1" spans="1:25">
      <c r="A162" s="147" t="s">
        <v>349</v>
      </c>
      <c r="B162" s="158" t="s">
        <v>318</v>
      </c>
      <c r="C162" s="147" t="s">
        <v>338</v>
      </c>
      <c r="D162" s="147" t="s">
        <v>350</v>
      </c>
      <c r="E162" s="147" t="s">
        <v>155</v>
      </c>
      <c r="F162" s="147" t="s">
        <v>289</v>
      </c>
      <c r="G162" s="147" t="s">
        <v>290</v>
      </c>
      <c r="H162" s="149">
        <v>66720</v>
      </c>
      <c r="I162" s="149">
        <v>66720</v>
      </c>
      <c r="J162" s="149"/>
      <c r="K162" s="149"/>
      <c r="L162" s="149"/>
      <c r="M162" s="149">
        <f t="shared" si="3"/>
        <v>66720</v>
      </c>
      <c r="N162" s="168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</row>
    <row r="163" s="132" customFormat="1" customHeight="1" spans="1:25">
      <c r="A163" s="147" t="s">
        <v>349</v>
      </c>
      <c r="B163" s="158" t="s">
        <v>318</v>
      </c>
      <c r="C163" s="147" t="s">
        <v>337</v>
      </c>
      <c r="D163" s="147" t="s">
        <v>350</v>
      </c>
      <c r="E163" s="147" t="s">
        <v>155</v>
      </c>
      <c r="F163" s="147" t="s">
        <v>257</v>
      </c>
      <c r="G163" s="147" t="s">
        <v>258</v>
      </c>
      <c r="H163" s="149">
        <v>4113</v>
      </c>
      <c r="I163" s="149">
        <v>4113</v>
      </c>
      <c r="J163" s="149"/>
      <c r="K163" s="149"/>
      <c r="L163" s="149"/>
      <c r="M163" s="149">
        <f t="shared" si="3"/>
        <v>4113</v>
      </c>
      <c r="N163" s="168"/>
      <c r="O163" s="147"/>
      <c r="P163" s="147"/>
      <c r="Q163" s="147"/>
      <c r="R163" s="147"/>
      <c r="S163" s="147"/>
      <c r="T163" s="147"/>
      <c r="U163" s="147"/>
      <c r="V163" s="147"/>
      <c r="W163" s="147"/>
      <c r="X163" s="147"/>
      <c r="Y163" s="147"/>
    </row>
    <row r="164" s="132" customFormat="1" customHeight="1" spans="1:25">
      <c r="A164" s="147" t="s">
        <v>349</v>
      </c>
      <c r="B164" s="158" t="s">
        <v>318</v>
      </c>
      <c r="C164" s="147" t="s">
        <v>255</v>
      </c>
      <c r="D164" s="147" t="s">
        <v>256</v>
      </c>
      <c r="E164" s="147" t="s">
        <v>150</v>
      </c>
      <c r="F164" s="147" t="s">
        <v>257</v>
      </c>
      <c r="G164" s="147" t="s">
        <v>258</v>
      </c>
      <c r="H164" s="149">
        <v>2939</v>
      </c>
      <c r="I164" s="149">
        <v>2939</v>
      </c>
      <c r="J164" s="149"/>
      <c r="K164" s="149"/>
      <c r="L164" s="149"/>
      <c r="M164" s="149">
        <f t="shared" si="3"/>
        <v>2939</v>
      </c>
      <c r="N164" s="168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</row>
    <row r="165" s="132" customFormat="1" customHeight="1" spans="1:25">
      <c r="A165" s="147" t="s">
        <v>349</v>
      </c>
      <c r="B165" s="158" t="s">
        <v>318</v>
      </c>
      <c r="C165" s="147" t="s">
        <v>267</v>
      </c>
      <c r="D165" s="147" t="s">
        <v>268</v>
      </c>
      <c r="E165" s="147" t="s">
        <v>137</v>
      </c>
      <c r="F165" s="147" t="s">
        <v>269</v>
      </c>
      <c r="G165" s="147" t="s">
        <v>267</v>
      </c>
      <c r="H165" s="149">
        <v>94030</v>
      </c>
      <c r="I165" s="149">
        <v>94030</v>
      </c>
      <c r="J165" s="149"/>
      <c r="K165" s="149"/>
      <c r="L165" s="149"/>
      <c r="M165" s="149">
        <f t="shared" si="3"/>
        <v>94030</v>
      </c>
      <c r="N165" s="168"/>
      <c r="O165" s="147"/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</row>
    <row r="166" s="132" customFormat="1" customHeight="1" spans="1:25">
      <c r="A166" s="147" t="s">
        <v>351</v>
      </c>
      <c r="B166" s="147"/>
      <c r="C166" s="147"/>
      <c r="D166" s="147"/>
      <c r="E166" s="147"/>
      <c r="F166" s="147"/>
      <c r="G166" s="147"/>
      <c r="H166" s="171">
        <v>414934</v>
      </c>
      <c r="I166" s="149">
        <v>414934</v>
      </c>
      <c r="J166" s="149"/>
      <c r="K166" s="149"/>
      <c r="L166" s="149"/>
      <c r="M166" s="149">
        <f t="shared" si="3"/>
        <v>414934</v>
      </c>
      <c r="N166" s="168"/>
      <c r="O166" s="147"/>
      <c r="P166" s="147"/>
      <c r="Q166" s="147"/>
      <c r="R166" s="147"/>
      <c r="S166" s="147"/>
      <c r="T166" s="147"/>
      <c r="U166" s="147"/>
      <c r="V166" s="147"/>
      <c r="W166" s="147"/>
      <c r="X166" s="147"/>
      <c r="Y166" s="147"/>
    </row>
    <row r="167" s="132" customFormat="1" customHeight="1" spans="1:25">
      <c r="A167" s="147" t="s">
        <v>351</v>
      </c>
      <c r="B167" s="147"/>
      <c r="C167" s="147" t="s">
        <v>280</v>
      </c>
      <c r="D167" s="147"/>
      <c r="E167" s="147"/>
      <c r="F167" s="147"/>
      <c r="G167" s="147"/>
      <c r="H167" s="149">
        <v>38610</v>
      </c>
      <c r="I167" s="149">
        <v>38610</v>
      </c>
      <c r="J167" s="149"/>
      <c r="K167" s="149"/>
      <c r="L167" s="149"/>
      <c r="M167" s="149">
        <f t="shared" si="3"/>
        <v>38610</v>
      </c>
      <c r="N167" s="168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</row>
    <row r="168" s="132" customFormat="1" customHeight="1" spans="1:25">
      <c r="A168" s="147" t="s">
        <v>351</v>
      </c>
      <c r="B168" s="158" t="s">
        <v>318</v>
      </c>
      <c r="C168" s="147" t="s">
        <v>280</v>
      </c>
      <c r="D168" s="147" t="s">
        <v>336</v>
      </c>
      <c r="E168" s="147" t="s">
        <v>148</v>
      </c>
      <c r="F168" s="147" t="s">
        <v>282</v>
      </c>
      <c r="G168" s="147" t="s">
        <v>283</v>
      </c>
      <c r="H168" s="149">
        <v>25752</v>
      </c>
      <c r="I168" s="149">
        <v>25752</v>
      </c>
      <c r="J168" s="149"/>
      <c r="K168" s="149"/>
      <c r="L168" s="149"/>
      <c r="M168" s="149">
        <f t="shared" si="3"/>
        <v>25752</v>
      </c>
      <c r="N168" s="168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</row>
    <row r="169" s="132" customFormat="1" customHeight="1" spans="1:25">
      <c r="A169" s="147" t="s">
        <v>351</v>
      </c>
      <c r="B169" s="158" t="s">
        <v>318</v>
      </c>
      <c r="C169" s="147" t="s">
        <v>280</v>
      </c>
      <c r="D169" s="147" t="s">
        <v>284</v>
      </c>
      <c r="E169" s="147" t="s">
        <v>149</v>
      </c>
      <c r="F169" s="147" t="s">
        <v>285</v>
      </c>
      <c r="G169" s="147" t="s">
        <v>286</v>
      </c>
      <c r="H169" s="149">
        <v>11448</v>
      </c>
      <c r="I169" s="149">
        <v>11448</v>
      </c>
      <c r="J169" s="149"/>
      <c r="K169" s="149"/>
      <c r="L169" s="149"/>
      <c r="M169" s="149">
        <f t="shared" si="3"/>
        <v>11448</v>
      </c>
      <c r="N169" s="168"/>
      <c r="O169" s="147"/>
      <c r="P169" s="147"/>
      <c r="Q169" s="147"/>
      <c r="R169" s="147"/>
      <c r="S169" s="147"/>
      <c r="T169" s="147"/>
      <c r="U169" s="147"/>
      <c r="V169" s="147"/>
      <c r="W169" s="147"/>
      <c r="X169" s="147"/>
      <c r="Y169" s="147"/>
    </row>
    <row r="170" s="132" customFormat="1" customHeight="1" spans="1:25">
      <c r="A170" s="147" t="s">
        <v>351</v>
      </c>
      <c r="B170" s="158" t="s">
        <v>318</v>
      </c>
      <c r="C170" s="147" t="s">
        <v>280</v>
      </c>
      <c r="D170" s="147" t="s">
        <v>256</v>
      </c>
      <c r="E170" s="147" t="s">
        <v>150</v>
      </c>
      <c r="F170" s="147" t="s">
        <v>257</v>
      </c>
      <c r="G170" s="147" t="s">
        <v>258</v>
      </c>
      <c r="H170" s="149">
        <v>1410</v>
      </c>
      <c r="I170" s="149">
        <v>1410</v>
      </c>
      <c r="J170" s="149"/>
      <c r="K170" s="149"/>
      <c r="L170" s="149"/>
      <c r="M170" s="149">
        <f t="shared" si="3"/>
        <v>1410</v>
      </c>
      <c r="N170" s="168"/>
      <c r="O170" s="147"/>
      <c r="P170" s="147"/>
      <c r="Q170" s="147"/>
      <c r="R170" s="147"/>
      <c r="S170" s="147"/>
      <c r="T170" s="147"/>
      <c r="U170" s="147"/>
      <c r="V170" s="147"/>
      <c r="W170" s="147"/>
      <c r="X170" s="147"/>
      <c r="Y170" s="147"/>
    </row>
    <row r="171" s="132" customFormat="1" customHeight="1" spans="1:25">
      <c r="A171" s="147" t="s">
        <v>351</v>
      </c>
      <c r="B171" s="158" t="s">
        <v>318</v>
      </c>
      <c r="C171" s="147" t="s">
        <v>335</v>
      </c>
      <c r="D171" s="147" t="s">
        <v>350</v>
      </c>
      <c r="E171" s="147" t="s">
        <v>155</v>
      </c>
      <c r="F171" s="147" t="s">
        <v>274</v>
      </c>
      <c r="G171" s="147" t="s">
        <v>275</v>
      </c>
      <c r="H171" s="149">
        <v>105252</v>
      </c>
      <c r="I171" s="149">
        <v>105252</v>
      </c>
      <c r="J171" s="149"/>
      <c r="K171" s="149"/>
      <c r="L171" s="149"/>
      <c r="M171" s="149">
        <f t="shared" si="3"/>
        <v>105252</v>
      </c>
      <c r="N171" s="168"/>
      <c r="O171" s="147"/>
      <c r="P171" s="147"/>
      <c r="Q171" s="147"/>
      <c r="R171" s="147"/>
      <c r="S171" s="147"/>
      <c r="T171" s="147"/>
      <c r="U171" s="147"/>
      <c r="V171" s="147"/>
      <c r="W171" s="147"/>
      <c r="X171" s="147"/>
      <c r="Y171" s="147"/>
    </row>
    <row r="172" s="132" customFormat="1" customHeight="1" spans="1:25">
      <c r="A172" s="147" t="s">
        <v>351</v>
      </c>
      <c r="B172" s="158" t="s">
        <v>318</v>
      </c>
      <c r="C172" s="147" t="s">
        <v>338</v>
      </c>
      <c r="D172" s="147" t="s">
        <v>350</v>
      </c>
      <c r="E172" s="147" t="s">
        <v>155</v>
      </c>
      <c r="F172" s="147" t="s">
        <v>289</v>
      </c>
      <c r="G172" s="147" t="s">
        <v>290</v>
      </c>
      <c r="H172" s="149">
        <v>39600</v>
      </c>
      <c r="I172" s="149">
        <v>39600</v>
      </c>
      <c r="J172" s="149"/>
      <c r="K172" s="149"/>
      <c r="L172" s="149"/>
      <c r="M172" s="149">
        <f t="shared" si="3"/>
        <v>39600</v>
      </c>
      <c r="N172" s="168"/>
      <c r="O172" s="147"/>
      <c r="P172" s="147"/>
      <c r="Q172" s="147"/>
      <c r="R172" s="147"/>
      <c r="S172" s="147"/>
      <c r="T172" s="147"/>
      <c r="U172" s="147"/>
      <c r="V172" s="147"/>
      <c r="W172" s="147"/>
      <c r="X172" s="147"/>
      <c r="Y172" s="147"/>
    </row>
    <row r="173" s="132" customFormat="1" customHeight="1" spans="1:25">
      <c r="A173" s="147" t="s">
        <v>351</v>
      </c>
      <c r="B173" s="158" t="s">
        <v>318</v>
      </c>
      <c r="C173" s="147" t="s">
        <v>267</v>
      </c>
      <c r="D173" s="147" t="s">
        <v>268</v>
      </c>
      <c r="E173" s="147" t="s">
        <v>137</v>
      </c>
      <c r="F173" s="147" t="s">
        <v>269</v>
      </c>
      <c r="G173" s="147" t="s">
        <v>267</v>
      </c>
      <c r="H173" s="149">
        <v>45792</v>
      </c>
      <c r="I173" s="149">
        <v>45792</v>
      </c>
      <c r="J173" s="149"/>
      <c r="K173" s="149"/>
      <c r="L173" s="149"/>
      <c r="M173" s="149">
        <f t="shared" si="3"/>
        <v>45792</v>
      </c>
      <c r="N173" s="168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</row>
    <row r="174" s="132" customFormat="1" customHeight="1" spans="1:25">
      <c r="A174" s="147" t="s">
        <v>351</v>
      </c>
      <c r="B174" s="158"/>
      <c r="C174" s="147" t="s">
        <v>346</v>
      </c>
      <c r="D174" s="147"/>
      <c r="E174" s="147"/>
      <c r="F174" s="147"/>
      <c r="G174" s="147"/>
      <c r="H174" s="149">
        <v>13539</v>
      </c>
      <c r="I174" s="149">
        <v>13539</v>
      </c>
      <c r="J174" s="149"/>
      <c r="K174" s="149"/>
      <c r="L174" s="149"/>
      <c r="M174" s="149">
        <f t="shared" si="3"/>
        <v>13539</v>
      </c>
      <c r="N174" s="168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</row>
    <row r="175" s="132" customFormat="1" customHeight="1" spans="1:25">
      <c r="A175" s="147" t="s">
        <v>351</v>
      </c>
      <c r="B175" s="158" t="s">
        <v>345</v>
      </c>
      <c r="C175" s="147" t="s">
        <v>346</v>
      </c>
      <c r="D175" s="147" t="s">
        <v>350</v>
      </c>
      <c r="E175" s="147" t="s">
        <v>155</v>
      </c>
      <c r="F175" s="147" t="s">
        <v>260</v>
      </c>
      <c r="G175" s="147" t="s">
        <v>261</v>
      </c>
      <c r="H175" s="149">
        <v>10000</v>
      </c>
      <c r="I175" s="149">
        <v>10000</v>
      </c>
      <c r="J175" s="149"/>
      <c r="K175" s="149"/>
      <c r="L175" s="149"/>
      <c r="M175" s="149">
        <f t="shared" si="3"/>
        <v>10000</v>
      </c>
      <c r="N175" s="168"/>
      <c r="O175" s="147"/>
      <c r="P175" s="147"/>
      <c r="Q175" s="147"/>
      <c r="R175" s="147"/>
      <c r="S175" s="147"/>
      <c r="T175" s="147"/>
      <c r="U175" s="147"/>
      <c r="V175" s="147"/>
      <c r="W175" s="147"/>
      <c r="X175" s="147"/>
      <c r="Y175" s="147"/>
    </row>
    <row r="176" s="132" customFormat="1" customHeight="1" spans="1:25">
      <c r="A176" s="147" t="s">
        <v>351</v>
      </c>
      <c r="B176" s="158" t="s">
        <v>345</v>
      </c>
      <c r="C176" s="147" t="s">
        <v>346</v>
      </c>
      <c r="D176" s="147" t="s">
        <v>350</v>
      </c>
      <c r="E176" s="147" t="s">
        <v>155</v>
      </c>
      <c r="F176" s="147" t="s">
        <v>271</v>
      </c>
      <c r="G176" s="147" t="s">
        <v>272</v>
      </c>
      <c r="H176" s="149">
        <v>3539</v>
      </c>
      <c r="I176" s="149">
        <v>3539</v>
      </c>
      <c r="J176" s="149"/>
      <c r="K176" s="149"/>
      <c r="L176" s="149"/>
      <c r="M176" s="149">
        <f t="shared" si="3"/>
        <v>3539</v>
      </c>
      <c r="N176" s="168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</row>
    <row r="177" s="132" customFormat="1" customHeight="1" spans="1:25">
      <c r="A177" s="147" t="s">
        <v>351</v>
      </c>
      <c r="B177" s="158" t="s">
        <v>318</v>
      </c>
      <c r="C177" s="147" t="s">
        <v>337</v>
      </c>
      <c r="D177" s="147" t="s">
        <v>350</v>
      </c>
      <c r="E177" s="147" t="s">
        <v>155</v>
      </c>
      <c r="F177" s="147" t="s">
        <v>257</v>
      </c>
      <c r="G177" s="147" t="s">
        <v>258</v>
      </c>
      <c r="H177" s="149">
        <v>2003</v>
      </c>
      <c r="I177" s="149">
        <v>2003</v>
      </c>
      <c r="J177" s="149"/>
      <c r="K177" s="149"/>
      <c r="L177" s="149"/>
      <c r="M177" s="149">
        <f t="shared" si="3"/>
        <v>2003</v>
      </c>
      <c r="N177" s="168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  <c r="Y177" s="147"/>
    </row>
    <row r="178" s="132" customFormat="1" customHeight="1" spans="1:25">
      <c r="A178" s="147" t="s">
        <v>351</v>
      </c>
      <c r="B178" s="158" t="s">
        <v>318</v>
      </c>
      <c r="C178" s="147" t="s">
        <v>255</v>
      </c>
      <c r="D178" s="147" t="s">
        <v>256</v>
      </c>
      <c r="E178" s="147" t="s">
        <v>150</v>
      </c>
      <c r="F178" s="147" t="s">
        <v>257</v>
      </c>
      <c r="G178" s="147" t="s">
        <v>258</v>
      </c>
      <c r="H178" s="149">
        <v>1431</v>
      </c>
      <c r="I178" s="149">
        <v>1431</v>
      </c>
      <c r="J178" s="149"/>
      <c r="K178" s="149"/>
      <c r="L178" s="149"/>
      <c r="M178" s="149">
        <f t="shared" si="3"/>
        <v>1431</v>
      </c>
      <c r="N178" s="168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</row>
    <row r="179" s="132" customFormat="1" customHeight="1" spans="1:25">
      <c r="A179" s="147" t="s">
        <v>351</v>
      </c>
      <c r="B179" s="158" t="s">
        <v>318</v>
      </c>
      <c r="C179" s="147" t="s">
        <v>339</v>
      </c>
      <c r="D179" s="147" t="s">
        <v>350</v>
      </c>
      <c r="E179" s="147" t="s">
        <v>155</v>
      </c>
      <c r="F179" s="147" t="s">
        <v>340</v>
      </c>
      <c r="G179" s="147" t="s">
        <v>341</v>
      </c>
      <c r="H179" s="149">
        <v>168707</v>
      </c>
      <c r="I179" s="149">
        <v>168707</v>
      </c>
      <c r="J179" s="149"/>
      <c r="K179" s="149"/>
      <c r="L179" s="149"/>
      <c r="M179" s="149">
        <f t="shared" si="3"/>
        <v>168707</v>
      </c>
      <c r="N179" s="168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</row>
    <row r="180" s="132" customFormat="1" customHeight="1" spans="1:25">
      <c r="A180" s="147" t="s">
        <v>352</v>
      </c>
      <c r="B180" s="147"/>
      <c r="C180" s="147"/>
      <c r="D180" s="147"/>
      <c r="E180" s="147"/>
      <c r="F180" s="147"/>
      <c r="G180" s="147"/>
      <c r="H180" s="171">
        <v>584383</v>
      </c>
      <c r="I180" s="149">
        <v>584383</v>
      </c>
      <c r="J180" s="149"/>
      <c r="K180" s="149"/>
      <c r="L180" s="149"/>
      <c r="M180" s="149">
        <f t="shared" si="3"/>
        <v>584383</v>
      </c>
      <c r="N180" s="168"/>
      <c r="O180" s="147"/>
      <c r="P180" s="147"/>
      <c r="Q180" s="147"/>
      <c r="R180" s="147"/>
      <c r="S180" s="147"/>
      <c r="T180" s="147"/>
      <c r="U180" s="147"/>
      <c r="V180" s="147"/>
      <c r="W180" s="147"/>
      <c r="X180" s="147"/>
      <c r="Y180" s="147"/>
    </row>
    <row r="181" s="132" customFormat="1" customHeight="1" spans="1:25">
      <c r="A181" s="147" t="s">
        <v>352</v>
      </c>
      <c r="B181" s="158" t="s">
        <v>318</v>
      </c>
      <c r="C181" s="147" t="s">
        <v>339</v>
      </c>
      <c r="D181" s="147" t="s">
        <v>353</v>
      </c>
      <c r="E181" s="147" t="s">
        <v>159</v>
      </c>
      <c r="F181" s="147" t="s">
        <v>340</v>
      </c>
      <c r="G181" s="147" t="s">
        <v>341</v>
      </c>
      <c r="H181" s="149">
        <v>235872</v>
      </c>
      <c r="I181" s="149">
        <v>235872</v>
      </c>
      <c r="J181" s="149"/>
      <c r="K181" s="149"/>
      <c r="L181" s="149"/>
      <c r="M181" s="149">
        <f t="shared" si="3"/>
        <v>235872</v>
      </c>
      <c r="N181" s="168"/>
      <c r="O181" s="147"/>
      <c r="P181" s="147"/>
      <c r="Q181" s="147"/>
      <c r="R181" s="147"/>
      <c r="S181" s="147"/>
      <c r="T181" s="147"/>
      <c r="U181" s="147"/>
      <c r="V181" s="147"/>
      <c r="W181" s="147"/>
      <c r="X181" s="147"/>
      <c r="Y181" s="147"/>
    </row>
    <row r="182" s="132" customFormat="1" customHeight="1" spans="1:25">
      <c r="A182" s="147" t="s">
        <v>352</v>
      </c>
      <c r="B182" s="158" t="s">
        <v>318</v>
      </c>
      <c r="C182" s="147" t="s">
        <v>337</v>
      </c>
      <c r="D182" s="147" t="s">
        <v>353</v>
      </c>
      <c r="E182" s="147" t="s">
        <v>159</v>
      </c>
      <c r="F182" s="147" t="s">
        <v>257</v>
      </c>
      <c r="G182" s="147" t="s">
        <v>258</v>
      </c>
      <c r="H182" s="149">
        <v>2905</v>
      </c>
      <c r="I182" s="149">
        <v>2905</v>
      </c>
      <c r="J182" s="149"/>
      <c r="K182" s="149"/>
      <c r="L182" s="149"/>
      <c r="M182" s="149">
        <f t="shared" si="3"/>
        <v>2905</v>
      </c>
      <c r="N182" s="168"/>
      <c r="O182" s="147"/>
      <c r="P182" s="147"/>
      <c r="Q182" s="147"/>
      <c r="R182" s="147"/>
      <c r="S182" s="147"/>
      <c r="T182" s="147"/>
      <c r="U182" s="147"/>
      <c r="V182" s="147"/>
      <c r="W182" s="147"/>
      <c r="X182" s="147"/>
      <c r="Y182" s="147"/>
    </row>
    <row r="183" s="132" customFormat="1" customHeight="1" spans="1:25">
      <c r="A183" s="147" t="s">
        <v>352</v>
      </c>
      <c r="B183" s="158" t="s">
        <v>318</v>
      </c>
      <c r="C183" s="147" t="s">
        <v>335</v>
      </c>
      <c r="D183" s="147" t="s">
        <v>353</v>
      </c>
      <c r="E183" s="147" t="s">
        <v>159</v>
      </c>
      <c r="F183" s="147" t="s">
        <v>274</v>
      </c>
      <c r="G183" s="147" t="s">
        <v>275</v>
      </c>
      <c r="H183" s="149">
        <v>161712</v>
      </c>
      <c r="I183" s="149">
        <v>161712</v>
      </c>
      <c r="J183" s="149"/>
      <c r="K183" s="149"/>
      <c r="L183" s="149"/>
      <c r="M183" s="149">
        <f t="shared" si="3"/>
        <v>161712</v>
      </c>
      <c r="N183" s="168"/>
      <c r="O183" s="147"/>
      <c r="P183" s="147"/>
      <c r="Q183" s="147"/>
      <c r="R183" s="147"/>
      <c r="S183" s="147"/>
      <c r="T183" s="147"/>
      <c r="U183" s="147"/>
      <c r="V183" s="147"/>
      <c r="W183" s="147"/>
      <c r="X183" s="147"/>
      <c r="Y183" s="147"/>
    </row>
    <row r="184" s="132" customFormat="1" customHeight="1" spans="1:25">
      <c r="A184" s="147" t="s">
        <v>352</v>
      </c>
      <c r="B184" s="158" t="s">
        <v>318</v>
      </c>
      <c r="C184" s="147" t="s">
        <v>255</v>
      </c>
      <c r="D184" s="147" t="s">
        <v>256</v>
      </c>
      <c r="E184" s="147" t="s">
        <v>150</v>
      </c>
      <c r="F184" s="147" t="s">
        <v>257</v>
      </c>
      <c r="G184" s="147" t="s">
        <v>258</v>
      </c>
      <c r="H184" s="149">
        <v>2076</v>
      </c>
      <c r="I184" s="149">
        <v>2076</v>
      </c>
      <c r="J184" s="149"/>
      <c r="K184" s="149"/>
      <c r="L184" s="149"/>
      <c r="M184" s="149">
        <f t="shared" si="3"/>
        <v>2076</v>
      </c>
      <c r="N184" s="168"/>
      <c r="O184" s="147"/>
      <c r="P184" s="147"/>
      <c r="Q184" s="147"/>
      <c r="R184" s="147"/>
      <c r="S184" s="147"/>
      <c r="T184" s="147"/>
      <c r="U184" s="147"/>
      <c r="V184" s="147"/>
      <c r="W184" s="147"/>
      <c r="X184" s="147"/>
      <c r="Y184" s="147"/>
    </row>
    <row r="185" s="132" customFormat="1" customHeight="1" spans="1:25">
      <c r="A185" s="147" t="s">
        <v>352</v>
      </c>
      <c r="B185" s="158" t="s">
        <v>318</v>
      </c>
      <c r="C185" s="147" t="s">
        <v>338</v>
      </c>
      <c r="D185" s="147" t="s">
        <v>353</v>
      </c>
      <c r="E185" s="147" t="s">
        <v>159</v>
      </c>
      <c r="F185" s="147" t="s">
        <v>289</v>
      </c>
      <c r="G185" s="147" t="s">
        <v>290</v>
      </c>
      <c r="H185" s="149">
        <v>41520</v>
      </c>
      <c r="I185" s="149">
        <v>41520</v>
      </c>
      <c r="J185" s="149"/>
      <c r="K185" s="149"/>
      <c r="L185" s="149"/>
      <c r="M185" s="149">
        <f t="shared" si="3"/>
        <v>41520</v>
      </c>
      <c r="N185" s="168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</row>
    <row r="186" s="132" customFormat="1" customHeight="1" spans="1:25">
      <c r="A186" s="147" t="s">
        <v>352</v>
      </c>
      <c r="B186" s="158"/>
      <c r="C186" s="147" t="s">
        <v>280</v>
      </c>
      <c r="D186" s="147"/>
      <c r="E186" s="147"/>
      <c r="F186" s="147"/>
      <c r="G186" s="147"/>
      <c r="H186" s="149">
        <v>55829</v>
      </c>
      <c r="I186" s="149">
        <v>55829</v>
      </c>
      <c r="J186" s="149"/>
      <c r="K186" s="149"/>
      <c r="L186" s="149"/>
      <c r="M186" s="149">
        <f t="shared" si="3"/>
        <v>55829</v>
      </c>
      <c r="N186" s="168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</row>
    <row r="187" s="132" customFormat="1" customHeight="1" spans="1:25">
      <c r="A187" s="147" t="s">
        <v>352</v>
      </c>
      <c r="B187" s="158" t="s">
        <v>318</v>
      </c>
      <c r="C187" s="147" t="s">
        <v>280</v>
      </c>
      <c r="D187" s="147" t="s">
        <v>336</v>
      </c>
      <c r="E187" s="147" t="s">
        <v>148</v>
      </c>
      <c r="F187" s="147" t="s">
        <v>282</v>
      </c>
      <c r="G187" s="147" t="s">
        <v>283</v>
      </c>
      <c r="H187" s="149">
        <v>37344</v>
      </c>
      <c r="I187" s="149">
        <v>37344</v>
      </c>
      <c r="J187" s="149"/>
      <c r="K187" s="149"/>
      <c r="L187" s="149"/>
      <c r="M187" s="149">
        <f t="shared" si="3"/>
        <v>37344</v>
      </c>
      <c r="N187" s="168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</row>
    <row r="188" s="132" customFormat="1" customHeight="1" spans="1:25">
      <c r="A188" s="147" t="s">
        <v>352</v>
      </c>
      <c r="B188" s="158" t="s">
        <v>318</v>
      </c>
      <c r="C188" s="147" t="s">
        <v>280</v>
      </c>
      <c r="D188" s="147" t="s">
        <v>284</v>
      </c>
      <c r="E188" s="147" t="s">
        <v>149</v>
      </c>
      <c r="F188" s="147" t="s">
        <v>285</v>
      </c>
      <c r="G188" s="147" t="s">
        <v>286</v>
      </c>
      <c r="H188" s="149">
        <v>16605</v>
      </c>
      <c r="I188" s="149">
        <v>16605</v>
      </c>
      <c r="J188" s="149"/>
      <c r="K188" s="149"/>
      <c r="L188" s="149"/>
      <c r="M188" s="149">
        <f t="shared" si="3"/>
        <v>16605</v>
      </c>
      <c r="N188" s="168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</row>
    <row r="189" s="132" customFormat="1" customHeight="1" spans="1:25">
      <c r="A189" s="147" t="s">
        <v>352</v>
      </c>
      <c r="B189" s="158" t="s">
        <v>318</v>
      </c>
      <c r="C189" s="147" t="s">
        <v>280</v>
      </c>
      <c r="D189" s="147" t="s">
        <v>256</v>
      </c>
      <c r="E189" s="147" t="s">
        <v>150</v>
      </c>
      <c r="F189" s="147" t="s">
        <v>257</v>
      </c>
      <c r="G189" s="147" t="s">
        <v>258</v>
      </c>
      <c r="H189" s="149">
        <v>1880</v>
      </c>
      <c r="I189" s="149">
        <v>1880</v>
      </c>
      <c r="J189" s="149"/>
      <c r="K189" s="149"/>
      <c r="L189" s="149"/>
      <c r="M189" s="149">
        <f t="shared" si="3"/>
        <v>1880</v>
      </c>
      <c r="N189" s="168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</row>
    <row r="190" s="132" customFormat="1" customHeight="1" spans="1:25">
      <c r="A190" s="147" t="s">
        <v>352</v>
      </c>
      <c r="B190" s="158" t="s">
        <v>318</v>
      </c>
      <c r="C190" s="147" t="s">
        <v>267</v>
      </c>
      <c r="D190" s="147" t="s">
        <v>268</v>
      </c>
      <c r="E190" s="147" t="s">
        <v>137</v>
      </c>
      <c r="F190" s="147" t="s">
        <v>269</v>
      </c>
      <c r="G190" s="147" t="s">
        <v>267</v>
      </c>
      <c r="H190" s="149">
        <v>66417</v>
      </c>
      <c r="I190" s="149">
        <v>66417</v>
      </c>
      <c r="J190" s="149"/>
      <c r="K190" s="149"/>
      <c r="L190" s="149"/>
      <c r="M190" s="149">
        <f t="shared" si="3"/>
        <v>66417</v>
      </c>
      <c r="N190" s="168"/>
      <c r="O190" s="147"/>
      <c r="P190" s="147"/>
      <c r="Q190" s="147"/>
      <c r="R190" s="147"/>
      <c r="S190" s="147"/>
      <c r="T190" s="147"/>
      <c r="U190" s="147"/>
      <c r="V190" s="147"/>
      <c r="W190" s="147"/>
      <c r="X190" s="147"/>
      <c r="Y190" s="147"/>
    </row>
    <row r="191" s="132" customFormat="1" customHeight="1" spans="1:25">
      <c r="A191" s="147" t="s">
        <v>352</v>
      </c>
      <c r="B191" s="158"/>
      <c r="C191" s="147" t="s">
        <v>346</v>
      </c>
      <c r="D191" s="147"/>
      <c r="E191" s="147"/>
      <c r="F191" s="147"/>
      <c r="G191" s="147"/>
      <c r="H191" s="149">
        <v>18052</v>
      </c>
      <c r="I191" s="149">
        <v>18052</v>
      </c>
      <c r="J191" s="149"/>
      <c r="K191" s="149"/>
      <c r="L191" s="149"/>
      <c r="M191" s="149">
        <f t="shared" si="3"/>
        <v>18052</v>
      </c>
      <c r="N191" s="168"/>
      <c r="O191" s="147"/>
      <c r="P191" s="147"/>
      <c r="Q191" s="147"/>
      <c r="R191" s="147"/>
      <c r="S191" s="147"/>
      <c r="T191" s="147"/>
      <c r="U191" s="147"/>
      <c r="V191" s="147"/>
      <c r="W191" s="147"/>
      <c r="X191" s="147"/>
      <c r="Y191" s="147"/>
    </row>
    <row r="192" s="132" customFormat="1" customHeight="1" spans="1:25">
      <c r="A192" s="147" t="s">
        <v>352</v>
      </c>
      <c r="B192" s="158" t="s">
        <v>345</v>
      </c>
      <c r="C192" s="147" t="s">
        <v>346</v>
      </c>
      <c r="D192" s="147" t="s">
        <v>353</v>
      </c>
      <c r="E192" s="147" t="s">
        <v>159</v>
      </c>
      <c r="F192" s="147" t="s">
        <v>260</v>
      </c>
      <c r="G192" s="147" t="s">
        <v>261</v>
      </c>
      <c r="H192" s="149">
        <v>10000</v>
      </c>
      <c r="I192" s="149">
        <v>10000</v>
      </c>
      <c r="J192" s="149"/>
      <c r="K192" s="149"/>
      <c r="L192" s="149"/>
      <c r="M192" s="149">
        <f t="shared" si="3"/>
        <v>10000</v>
      </c>
      <c r="N192" s="168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</row>
    <row r="193" s="132" customFormat="1" customHeight="1" spans="1:25">
      <c r="A193" s="147" t="s">
        <v>352</v>
      </c>
      <c r="B193" s="158" t="s">
        <v>345</v>
      </c>
      <c r="C193" s="147" t="s">
        <v>346</v>
      </c>
      <c r="D193" s="147" t="s">
        <v>353</v>
      </c>
      <c r="E193" s="147" t="s">
        <v>159</v>
      </c>
      <c r="F193" s="147" t="s">
        <v>271</v>
      </c>
      <c r="G193" s="147" t="s">
        <v>272</v>
      </c>
      <c r="H193" s="149">
        <v>8052</v>
      </c>
      <c r="I193" s="149">
        <v>8052</v>
      </c>
      <c r="J193" s="149"/>
      <c r="K193" s="149"/>
      <c r="L193" s="149"/>
      <c r="M193" s="149">
        <f t="shared" si="3"/>
        <v>8052</v>
      </c>
      <c r="N193" s="168"/>
      <c r="O193" s="147"/>
      <c r="P193" s="147"/>
      <c r="Q193" s="147"/>
      <c r="R193" s="147"/>
      <c r="S193" s="147"/>
      <c r="T193" s="147"/>
      <c r="U193" s="147"/>
      <c r="V193" s="147"/>
      <c r="W193" s="147"/>
      <c r="X193" s="147"/>
      <c r="Y193" s="147"/>
    </row>
    <row r="194" s="132" customFormat="1" customHeight="1" spans="1:25">
      <c r="A194" s="147" t="s">
        <v>354</v>
      </c>
      <c r="B194" s="147"/>
      <c r="C194" s="147"/>
      <c r="D194" s="147"/>
      <c r="E194" s="147"/>
      <c r="F194" s="147"/>
      <c r="G194" s="147"/>
      <c r="H194" s="171">
        <v>964952</v>
      </c>
      <c r="I194" s="149">
        <v>964952</v>
      </c>
      <c r="J194" s="149"/>
      <c r="K194" s="149"/>
      <c r="L194" s="149"/>
      <c r="M194" s="149">
        <f t="shared" si="3"/>
        <v>964952</v>
      </c>
      <c r="N194" s="168"/>
      <c r="O194" s="147"/>
      <c r="P194" s="147"/>
      <c r="Q194" s="147"/>
      <c r="R194" s="147"/>
      <c r="S194" s="147"/>
      <c r="T194" s="147"/>
      <c r="U194" s="147"/>
      <c r="V194" s="147"/>
      <c r="W194" s="147"/>
      <c r="X194" s="147"/>
      <c r="Y194" s="147"/>
    </row>
    <row r="195" s="132" customFormat="1" customHeight="1" spans="1:25">
      <c r="A195" s="147" t="s">
        <v>354</v>
      </c>
      <c r="B195" s="158" t="s">
        <v>318</v>
      </c>
      <c r="C195" s="147" t="s">
        <v>335</v>
      </c>
      <c r="D195" s="147" t="s">
        <v>355</v>
      </c>
      <c r="E195" s="147" t="s">
        <v>356</v>
      </c>
      <c r="F195" s="147" t="s">
        <v>274</v>
      </c>
      <c r="G195" s="147" t="s">
        <v>275</v>
      </c>
      <c r="H195" s="149">
        <v>252156</v>
      </c>
      <c r="I195" s="149">
        <v>252156</v>
      </c>
      <c r="J195" s="149"/>
      <c r="K195" s="149"/>
      <c r="L195" s="149"/>
      <c r="M195" s="149">
        <f t="shared" si="3"/>
        <v>252156</v>
      </c>
      <c r="N195" s="168"/>
      <c r="O195" s="147"/>
      <c r="P195" s="147"/>
      <c r="Q195" s="147"/>
      <c r="R195" s="147"/>
      <c r="S195" s="147"/>
      <c r="T195" s="147"/>
      <c r="U195" s="147"/>
      <c r="V195" s="147"/>
      <c r="W195" s="147"/>
      <c r="X195" s="147"/>
      <c r="Y195" s="147"/>
    </row>
    <row r="196" s="132" customFormat="1" customHeight="1" spans="1:25">
      <c r="A196" s="147" t="s">
        <v>354</v>
      </c>
      <c r="B196" s="158" t="s">
        <v>318</v>
      </c>
      <c r="C196" s="147" t="s">
        <v>267</v>
      </c>
      <c r="D196" s="147" t="s">
        <v>268</v>
      </c>
      <c r="E196" s="147" t="s">
        <v>137</v>
      </c>
      <c r="F196" s="147" t="s">
        <v>269</v>
      </c>
      <c r="G196" s="147" t="s">
        <v>267</v>
      </c>
      <c r="H196" s="149">
        <v>109135</v>
      </c>
      <c r="I196" s="149">
        <v>109135</v>
      </c>
      <c r="J196" s="149"/>
      <c r="K196" s="149"/>
      <c r="L196" s="149"/>
      <c r="M196" s="149">
        <f t="shared" si="3"/>
        <v>109135</v>
      </c>
      <c r="N196" s="168"/>
      <c r="O196" s="147"/>
      <c r="P196" s="147"/>
      <c r="Q196" s="147"/>
      <c r="R196" s="147"/>
      <c r="S196" s="147"/>
      <c r="T196" s="147"/>
      <c r="U196" s="147"/>
      <c r="V196" s="147"/>
      <c r="W196" s="147"/>
      <c r="X196" s="147"/>
      <c r="Y196" s="147"/>
    </row>
    <row r="197" s="132" customFormat="1" customHeight="1" spans="1:25">
      <c r="A197" s="147" t="s">
        <v>354</v>
      </c>
      <c r="B197" s="158" t="s">
        <v>318</v>
      </c>
      <c r="C197" s="147" t="s">
        <v>338</v>
      </c>
      <c r="D197" s="147" t="s">
        <v>355</v>
      </c>
      <c r="E197" s="147" t="s">
        <v>356</v>
      </c>
      <c r="F197" s="147" t="s">
        <v>289</v>
      </c>
      <c r="G197" s="147" t="s">
        <v>290</v>
      </c>
      <c r="H197" s="149">
        <v>69600</v>
      </c>
      <c r="I197" s="149">
        <v>69600</v>
      </c>
      <c r="J197" s="149"/>
      <c r="K197" s="149"/>
      <c r="L197" s="149"/>
      <c r="M197" s="149">
        <f t="shared" si="3"/>
        <v>69600</v>
      </c>
      <c r="N197" s="168"/>
      <c r="O197" s="147"/>
      <c r="P197" s="147"/>
      <c r="Q197" s="147"/>
      <c r="R197" s="147"/>
      <c r="S197" s="147"/>
      <c r="T197" s="147"/>
      <c r="U197" s="147"/>
      <c r="V197" s="147"/>
      <c r="W197" s="147"/>
      <c r="X197" s="147"/>
      <c r="Y197" s="147"/>
    </row>
    <row r="198" s="132" customFormat="1" customHeight="1" spans="1:25">
      <c r="A198" s="147" t="s">
        <v>354</v>
      </c>
      <c r="B198" s="158"/>
      <c r="C198" s="147" t="s">
        <v>346</v>
      </c>
      <c r="D198" s="147"/>
      <c r="E198" s="147"/>
      <c r="F198" s="147"/>
      <c r="G198" s="147"/>
      <c r="H198" s="149">
        <v>31591</v>
      </c>
      <c r="I198" s="149">
        <v>31591</v>
      </c>
      <c r="J198" s="149"/>
      <c r="K198" s="149"/>
      <c r="L198" s="149"/>
      <c r="M198" s="149">
        <f t="shared" si="3"/>
        <v>31591</v>
      </c>
      <c r="N198" s="168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</row>
    <row r="199" s="132" customFormat="1" customHeight="1" spans="1:25">
      <c r="A199" s="147" t="s">
        <v>354</v>
      </c>
      <c r="B199" s="158" t="s">
        <v>345</v>
      </c>
      <c r="C199" s="147" t="s">
        <v>346</v>
      </c>
      <c r="D199" s="147" t="s">
        <v>355</v>
      </c>
      <c r="E199" s="147" t="s">
        <v>356</v>
      </c>
      <c r="F199" s="147" t="s">
        <v>260</v>
      </c>
      <c r="G199" s="147" t="s">
        <v>261</v>
      </c>
      <c r="H199" s="149">
        <v>30000</v>
      </c>
      <c r="I199" s="149">
        <v>30000</v>
      </c>
      <c r="J199" s="149"/>
      <c r="K199" s="149"/>
      <c r="L199" s="149"/>
      <c r="M199" s="149">
        <f t="shared" si="3"/>
        <v>30000</v>
      </c>
      <c r="N199" s="168"/>
      <c r="O199" s="147"/>
      <c r="P199" s="147"/>
      <c r="Q199" s="147"/>
      <c r="R199" s="147"/>
      <c r="S199" s="147"/>
      <c r="T199" s="147"/>
      <c r="U199" s="147"/>
      <c r="V199" s="147"/>
      <c r="W199" s="147"/>
      <c r="X199" s="147"/>
      <c r="Y199" s="147"/>
    </row>
    <row r="200" s="132" customFormat="1" customHeight="1" spans="1:25">
      <c r="A200" s="147" t="s">
        <v>354</v>
      </c>
      <c r="B200" s="158" t="s">
        <v>345</v>
      </c>
      <c r="C200" s="147" t="s">
        <v>346</v>
      </c>
      <c r="D200" s="147" t="s">
        <v>355</v>
      </c>
      <c r="E200" s="147" t="s">
        <v>356</v>
      </c>
      <c r="F200" s="147" t="s">
        <v>262</v>
      </c>
      <c r="G200" s="147" t="s">
        <v>263</v>
      </c>
      <c r="H200" s="149">
        <v>1591</v>
      </c>
      <c r="I200" s="149">
        <v>1591</v>
      </c>
      <c r="J200" s="149"/>
      <c r="K200" s="149"/>
      <c r="L200" s="149"/>
      <c r="M200" s="149">
        <f t="shared" si="3"/>
        <v>1591</v>
      </c>
      <c r="N200" s="168"/>
      <c r="O200" s="147"/>
      <c r="P200" s="147"/>
      <c r="Q200" s="147"/>
      <c r="R200" s="147"/>
      <c r="S200" s="147"/>
      <c r="T200" s="147"/>
      <c r="U200" s="147"/>
      <c r="V200" s="147"/>
      <c r="W200" s="147"/>
      <c r="X200" s="147"/>
      <c r="Y200" s="147"/>
    </row>
    <row r="201" s="132" customFormat="1" customHeight="1" spans="1:25">
      <c r="A201" s="147" t="s">
        <v>354</v>
      </c>
      <c r="B201" s="158" t="s">
        <v>318</v>
      </c>
      <c r="C201" s="147" t="s">
        <v>339</v>
      </c>
      <c r="D201" s="147" t="s">
        <v>355</v>
      </c>
      <c r="E201" s="147" t="s">
        <v>356</v>
      </c>
      <c r="F201" s="147" t="s">
        <v>340</v>
      </c>
      <c r="G201" s="147" t="s">
        <v>341</v>
      </c>
      <c r="H201" s="149">
        <v>402337</v>
      </c>
      <c r="I201" s="149">
        <v>402337</v>
      </c>
      <c r="J201" s="149"/>
      <c r="K201" s="149"/>
      <c r="L201" s="149"/>
      <c r="M201" s="149">
        <f t="shared" si="3"/>
        <v>402337</v>
      </c>
      <c r="N201" s="168"/>
      <c r="O201" s="147"/>
      <c r="P201" s="147"/>
      <c r="Q201" s="147"/>
      <c r="R201" s="147"/>
      <c r="S201" s="147"/>
      <c r="T201" s="147"/>
      <c r="U201" s="147"/>
      <c r="V201" s="147"/>
      <c r="W201" s="147"/>
      <c r="X201" s="147"/>
      <c r="Y201" s="147"/>
    </row>
    <row r="202" s="132" customFormat="1" customHeight="1" spans="1:25">
      <c r="A202" s="147" t="s">
        <v>354</v>
      </c>
      <c r="B202" s="158"/>
      <c r="C202" s="147" t="s">
        <v>280</v>
      </c>
      <c r="D202" s="147"/>
      <c r="E202" s="147"/>
      <c r="F202" s="147"/>
      <c r="G202" s="147"/>
      <c r="H202" s="149">
        <v>91948</v>
      </c>
      <c r="I202" s="149">
        <v>91948</v>
      </c>
      <c r="J202" s="149"/>
      <c r="K202" s="149"/>
      <c r="L202" s="149"/>
      <c r="M202" s="149">
        <f t="shared" ref="M202:M231" si="4">H202</f>
        <v>91948</v>
      </c>
      <c r="N202" s="168"/>
      <c r="O202" s="147"/>
      <c r="P202" s="147"/>
      <c r="Q202" s="147"/>
      <c r="R202" s="147"/>
      <c r="S202" s="147"/>
      <c r="T202" s="147"/>
      <c r="U202" s="147"/>
      <c r="V202" s="147"/>
      <c r="W202" s="147"/>
      <c r="X202" s="147"/>
      <c r="Y202" s="147"/>
    </row>
    <row r="203" s="132" customFormat="1" customHeight="1" spans="1:25">
      <c r="A203" s="147" t="s">
        <v>354</v>
      </c>
      <c r="B203" s="158" t="s">
        <v>318</v>
      </c>
      <c r="C203" s="147" t="s">
        <v>280</v>
      </c>
      <c r="D203" s="147" t="s">
        <v>336</v>
      </c>
      <c r="E203" s="147" t="s">
        <v>148</v>
      </c>
      <c r="F203" s="147" t="s">
        <v>282</v>
      </c>
      <c r="G203" s="147" t="s">
        <v>283</v>
      </c>
      <c r="H203" s="149">
        <v>61374</v>
      </c>
      <c r="I203" s="149">
        <v>61374</v>
      </c>
      <c r="J203" s="149"/>
      <c r="K203" s="149"/>
      <c r="L203" s="149"/>
      <c r="M203" s="149">
        <f t="shared" si="4"/>
        <v>61374</v>
      </c>
      <c r="N203" s="168"/>
      <c r="O203" s="147"/>
      <c r="P203" s="147"/>
      <c r="Q203" s="147"/>
      <c r="R203" s="147"/>
      <c r="S203" s="147"/>
      <c r="T203" s="147"/>
      <c r="U203" s="147"/>
      <c r="V203" s="147"/>
      <c r="W203" s="147"/>
      <c r="X203" s="147"/>
      <c r="Y203" s="147"/>
    </row>
    <row r="204" s="132" customFormat="1" customHeight="1" spans="1:25">
      <c r="A204" s="147" t="s">
        <v>354</v>
      </c>
      <c r="B204" s="158" t="s">
        <v>318</v>
      </c>
      <c r="C204" s="147" t="s">
        <v>280</v>
      </c>
      <c r="D204" s="147" t="s">
        <v>284</v>
      </c>
      <c r="E204" s="147" t="s">
        <v>149</v>
      </c>
      <c r="F204" s="147" t="s">
        <v>285</v>
      </c>
      <c r="G204" s="147" t="s">
        <v>286</v>
      </c>
      <c r="H204" s="149">
        <v>27284</v>
      </c>
      <c r="I204" s="149">
        <v>27284</v>
      </c>
      <c r="J204" s="149"/>
      <c r="K204" s="149"/>
      <c r="L204" s="149"/>
      <c r="M204" s="149">
        <f t="shared" si="4"/>
        <v>27284</v>
      </c>
      <c r="N204" s="168"/>
      <c r="O204" s="147"/>
      <c r="P204" s="147"/>
      <c r="Q204" s="147"/>
      <c r="R204" s="147"/>
      <c r="S204" s="147"/>
      <c r="T204" s="147"/>
      <c r="U204" s="147"/>
      <c r="V204" s="147"/>
      <c r="W204" s="147"/>
      <c r="X204" s="147"/>
      <c r="Y204" s="147"/>
    </row>
    <row r="205" s="132" customFormat="1" customHeight="1" spans="1:25">
      <c r="A205" s="147" t="s">
        <v>354</v>
      </c>
      <c r="B205" s="158" t="s">
        <v>318</v>
      </c>
      <c r="C205" s="147" t="s">
        <v>280</v>
      </c>
      <c r="D205" s="147" t="s">
        <v>256</v>
      </c>
      <c r="E205" s="147" t="s">
        <v>150</v>
      </c>
      <c r="F205" s="147" t="s">
        <v>257</v>
      </c>
      <c r="G205" s="147" t="s">
        <v>258</v>
      </c>
      <c r="H205" s="149">
        <v>3290</v>
      </c>
      <c r="I205" s="149">
        <v>3290</v>
      </c>
      <c r="J205" s="149"/>
      <c r="K205" s="149"/>
      <c r="L205" s="149"/>
      <c r="M205" s="149">
        <f t="shared" si="4"/>
        <v>3290</v>
      </c>
      <c r="N205" s="168"/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</row>
    <row r="206" s="132" customFormat="1" customHeight="1" spans="1:25">
      <c r="A206" s="147" t="s">
        <v>354</v>
      </c>
      <c r="B206" s="158" t="s">
        <v>318</v>
      </c>
      <c r="C206" s="147" t="s">
        <v>255</v>
      </c>
      <c r="D206" s="147" t="s">
        <v>256</v>
      </c>
      <c r="E206" s="147" t="s">
        <v>150</v>
      </c>
      <c r="F206" s="147" t="s">
        <v>257</v>
      </c>
      <c r="G206" s="147" t="s">
        <v>258</v>
      </c>
      <c r="H206" s="149">
        <v>3411</v>
      </c>
      <c r="I206" s="149">
        <v>3411</v>
      </c>
      <c r="J206" s="149"/>
      <c r="K206" s="149"/>
      <c r="L206" s="149"/>
      <c r="M206" s="149">
        <f t="shared" si="4"/>
        <v>3411</v>
      </c>
      <c r="N206" s="168"/>
      <c r="O206" s="147"/>
      <c r="P206" s="147"/>
      <c r="Q206" s="147"/>
      <c r="R206" s="147"/>
      <c r="S206" s="147"/>
      <c r="T206" s="147"/>
      <c r="U206" s="147"/>
      <c r="V206" s="147"/>
      <c r="W206" s="147"/>
      <c r="X206" s="147"/>
      <c r="Y206" s="147"/>
    </row>
    <row r="207" s="132" customFormat="1" customHeight="1" spans="1:25">
      <c r="A207" s="147" t="s">
        <v>354</v>
      </c>
      <c r="B207" s="158" t="s">
        <v>318</v>
      </c>
      <c r="C207" s="147" t="s">
        <v>337</v>
      </c>
      <c r="D207" s="147" t="s">
        <v>355</v>
      </c>
      <c r="E207" s="147" t="s">
        <v>356</v>
      </c>
      <c r="F207" s="147" t="s">
        <v>257</v>
      </c>
      <c r="G207" s="147" t="s">
        <v>258</v>
      </c>
      <c r="H207" s="149">
        <v>4774</v>
      </c>
      <c r="I207" s="149">
        <v>4774</v>
      </c>
      <c r="J207" s="149"/>
      <c r="K207" s="149"/>
      <c r="L207" s="149"/>
      <c r="M207" s="149">
        <f t="shared" si="4"/>
        <v>4774</v>
      </c>
      <c r="N207" s="168"/>
      <c r="O207" s="147"/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</row>
    <row r="208" s="132" customFormat="1" customHeight="1" spans="1:25">
      <c r="A208" s="147" t="s">
        <v>357</v>
      </c>
      <c r="B208" s="147"/>
      <c r="C208" s="147"/>
      <c r="D208" s="147"/>
      <c r="E208" s="147"/>
      <c r="F208" s="147"/>
      <c r="G208" s="147"/>
      <c r="H208" s="171">
        <v>250797</v>
      </c>
      <c r="I208" s="149">
        <v>250797</v>
      </c>
      <c r="J208" s="149"/>
      <c r="K208" s="149"/>
      <c r="L208" s="149"/>
      <c r="M208" s="149">
        <f t="shared" si="4"/>
        <v>250797</v>
      </c>
      <c r="N208" s="168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</row>
    <row r="209" s="132" customFormat="1" customHeight="1" spans="1:25">
      <c r="A209" s="147" t="s">
        <v>357</v>
      </c>
      <c r="B209" s="158" t="s">
        <v>318</v>
      </c>
      <c r="C209" s="147" t="s">
        <v>337</v>
      </c>
      <c r="D209" s="147" t="s">
        <v>208</v>
      </c>
      <c r="E209" s="147" t="s">
        <v>123</v>
      </c>
      <c r="F209" s="147" t="s">
        <v>257</v>
      </c>
      <c r="G209" s="147" t="s">
        <v>258</v>
      </c>
      <c r="H209" s="149">
        <v>1231</v>
      </c>
      <c r="I209" s="149">
        <v>1231</v>
      </c>
      <c r="J209" s="149"/>
      <c r="K209" s="149"/>
      <c r="L209" s="149"/>
      <c r="M209" s="149">
        <f t="shared" si="4"/>
        <v>1231</v>
      </c>
      <c r="N209" s="168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</row>
    <row r="210" s="132" customFormat="1" customHeight="1" spans="1:25">
      <c r="A210" s="147" t="s">
        <v>357</v>
      </c>
      <c r="B210" s="158" t="s">
        <v>292</v>
      </c>
      <c r="C210" s="147" t="s">
        <v>267</v>
      </c>
      <c r="D210" s="147" t="s">
        <v>268</v>
      </c>
      <c r="E210" s="147" t="s">
        <v>137</v>
      </c>
      <c r="F210" s="147" t="s">
        <v>269</v>
      </c>
      <c r="G210" s="147" t="s">
        <v>267</v>
      </c>
      <c r="H210" s="149">
        <v>28121</v>
      </c>
      <c r="I210" s="149">
        <v>28121</v>
      </c>
      <c r="J210" s="149"/>
      <c r="K210" s="149"/>
      <c r="L210" s="149"/>
      <c r="M210" s="149">
        <f t="shared" si="4"/>
        <v>28121</v>
      </c>
      <c r="N210" s="168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</row>
    <row r="211" s="132" customFormat="1" customHeight="1" spans="1:25">
      <c r="A211" s="147" t="s">
        <v>357</v>
      </c>
      <c r="B211" s="158" t="s">
        <v>318</v>
      </c>
      <c r="C211" s="147" t="s">
        <v>338</v>
      </c>
      <c r="D211" s="147" t="s">
        <v>208</v>
      </c>
      <c r="E211" s="147" t="s">
        <v>123</v>
      </c>
      <c r="F211" s="147" t="s">
        <v>289</v>
      </c>
      <c r="G211" s="147" t="s">
        <v>290</v>
      </c>
      <c r="H211" s="149">
        <v>19680</v>
      </c>
      <c r="I211" s="149">
        <v>19680</v>
      </c>
      <c r="J211" s="149"/>
      <c r="K211" s="149"/>
      <c r="L211" s="149"/>
      <c r="M211" s="149">
        <f t="shared" si="4"/>
        <v>19680</v>
      </c>
      <c r="N211" s="168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</row>
    <row r="212" s="132" customFormat="1" customHeight="1" spans="1:25">
      <c r="A212" s="147" t="s">
        <v>357</v>
      </c>
      <c r="B212" s="158" t="s">
        <v>292</v>
      </c>
      <c r="C212" s="147" t="s">
        <v>255</v>
      </c>
      <c r="D212" s="147" t="s">
        <v>256</v>
      </c>
      <c r="E212" s="147" t="s">
        <v>150</v>
      </c>
      <c r="F212" s="147" t="s">
        <v>257</v>
      </c>
      <c r="G212" s="147" t="s">
        <v>258</v>
      </c>
      <c r="H212" s="149">
        <v>879</v>
      </c>
      <c r="I212" s="149">
        <v>879</v>
      </c>
      <c r="J212" s="149"/>
      <c r="K212" s="149"/>
      <c r="L212" s="149"/>
      <c r="M212" s="149">
        <f t="shared" si="4"/>
        <v>879</v>
      </c>
      <c r="N212" s="168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</row>
    <row r="213" s="132" customFormat="1" customHeight="1" spans="1:25">
      <c r="A213" s="147" t="s">
        <v>357</v>
      </c>
      <c r="B213" s="158" t="s">
        <v>318</v>
      </c>
      <c r="C213" s="147" t="s">
        <v>335</v>
      </c>
      <c r="D213" s="147" t="s">
        <v>208</v>
      </c>
      <c r="E213" s="147" t="s">
        <v>123</v>
      </c>
      <c r="F213" s="147" t="s">
        <v>274</v>
      </c>
      <c r="G213" s="147" t="s">
        <v>275</v>
      </c>
      <c r="H213" s="149">
        <v>57444</v>
      </c>
      <c r="I213" s="149">
        <v>57444</v>
      </c>
      <c r="J213" s="149"/>
      <c r="K213" s="149"/>
      <c r="L213" s="149"/>
      <c r="M213" s="149">
        <f t="shared" si="4"/>
        <v>57444</v>
      </c>
      <c r="N213" s="168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</row>
    <row r="214" s="132" customFormat="1" customHeight="1" spans="1:25">
      <c r="A214" s="147" t="s">
        <v>357</v>
      </c>
      <c r="B214" s="158" t="s">
        <v>296</v>
      </c>
      <c r="C214" s="147" t="s">
        <v>259</v>
      </c>
      <c r="D214" s="147" t="s">
        <v>208</v>
      </c>
      <c r="E214" s="147" t="s">
        <v>123</v>
      </c>
      <c r="F214" s="147" t="s">
        <v>260</v>
      </c>
      <c r="G214" s="147" t="s">
        <v>261</v>
      </c>
      <c r="H214" s="149">
        <v>9026</v>
      </c>
      <c r="I214" s="149">
        <v>9026</v>
      </c>
      <c r="J214" s="149"/>
      <c r="K214" s="149"/>
      <c r="L214" s="149"/>
      <c r="M214" s="149">
        <f t="shared" si="4"/>
        <v>9026</v>
      </c>
      <c r="N214" s="168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</row>
    <row r="215" s="132" customFormat="1" customHeight="1" spans="1:25">
      <c r="A215" s="147" t="s">
        <v>357</v>
      </c>
      <c r="B215" s="158" t="s">
        <v>318</v>
      </c>
      <c r="C215" s="147" t="s">
        <v>339</v>
      </c>
      <c r="D215" s="147" t="s">
        <v>208</v>
      </c>
      <c r="E215" s="147" t="s">
        <v>123</v>
      </c>
      <c r="F215" s="147" t="s">
        <v>340</v>
      </c>
      <c r="G215" s="147" t="s">
        <v>341</v>
      </c>
      <c r="H215" s="149">
        <v>110627</v>
      </c>
      <c r="I215" s="149">
        <v>110627</v>
      </c>
      <c r="J215" s="149"/>
      <c r="K215" s="149"/>
      <c r="L215" s="149"/>
      <c r="M215" s="149">
        <f t="shared" si="4"/>
        <v>110627</v>
      </c>
      <c r="N215" s="168"/>
      <c r="O215" s="147"/>
      <c r="P215" s="147"/>
      <c r="Q215" s="147"/>
      <c r="R215" s="147"/>
      <c r="S215" s="147"/>
      <c r="T215" s="147"/>
      <c r="U215" s="147"/>
      <c r="V215" s="147"/>
      <c r="W215" s="147"/>
      <c r="X215" s="147"/>
      <c r="Y215" s="147"/>
    </row>
    <row r="216" s="132" customFormat="1" customHeight="1" spans="1:25">
      <c r="A216" s="147" t="s">
        <v>357</v>
      </c>
      <c r="B216" s="158"/>
      <c r="C216" s="147" t="s">
        <v>280</v>
      </c>
      <c r="D216" s="147"/>
      <c r="E216" s="147"/>
      <c r="F216" s="147"/>
      <c r="G216" s="147"/>
      <c r="H216" s="149">
        <v>23789</v>
      </c>
      <c r="I216" s="149">
        <v>23789</v>
      </c>
      <c r="J216" s="149"/>
      <c r="K216" s="149"/>
      <c r="L216" s="149"/>
      <c r="M216" s="149">
        <f t="shared" si="4"/>
        <v>23789</v>
      </c>
      <c r="N216" s="168"/>
      <c r="O216" s="147"/>
      <c r="P216" s="147"/>
      <c r="Q216" s="147"/>
      <c r="R216" s="147"/>
      <c r="S216" s="147"/>
      <c r="T216" s="147"/>
      <c r="U216" s="147"/>
      <c r="V216" s="147"/>
      <c r="W216" s="147"/>
      <c r="X216" s="147"/>
      <c r="Y216" s="147"/>
    </row>
    <row r="217" s="132" customFormat="1" customHeight="1" spans="1:25">
      <c r="A217" s="147" t="s">
        <v>357</v>
      </c>
      <c r="B217" s="158" t="s">
        <v>318</v>
      </c>
      <c r="C217" s="147" t="s">
        <v>280</v>
      </c>
      <c r="D217" s="147" t="s">
        <v>336</v>
      </c>
      <c r="E217" s="147" t="s">
        <v>148</v>
      </c>
      <c r="F217" s="147" t="s">
        <v>282</v>
      </c>
      <c r="G217" s="147" t="s">
        <v>283</v>
      </c>
      <c r="H217" s="149">
        <v>15818</v>
      </c>
      <c r="I217" s="149">
        <v>15818</v>
      </c>
      <c r="J217" s="149"/>
      <c r="K217" s="149"/>
      <c r="L217" s="149"/>
      <c r="M217" s="149">
        <f t="shared" si="4"/>
        <v>15818</v>
      </c>
      <c r="N217" s="168"/>
      <c r="O217" s="147"/>
      <c r="P217" s="147"/>
      <c r="Q217" s="147"/>
      <c r="R217" s="147"/>
      <c r="S217" s="147"/>
      <c r="T217" s="147"/>
      <c r="U217" s="147"/>
      <c r="V217" s="147"/>
      <c r="W217" s="147"/>
      <c r="X217" s="147"/>
      <c r="Y217" s="147"/>
    </row>
    <row r="218" s="132" customFormat="1" customHeight="1" spans="1:25">
      <c r="A218" s="147" t="s">
        <v>357</v>
      </c>
      <c r="B218" s="158" t="s">
        <v>292</v>
      </c>
      <c r="C218" s="147" t="s">
        <v>280</v>
      </c>
      <c r="D218" s="147" t="s">
        <v>284</v>
      </c>
      <c r="E218" s="147" t="s">
        <v>149</v>
      </c>
      <c r="F218" s="147" t="s">
        <v>285</v>
      </c>
      <c r="G218" s="147" t="s">
        <v>286</v>
      </c>
      <c r="H218" s="149">
        <v>7031</v>
      </c>
      <c r="I218" s="149">
        <v>7031</v>
      </c>
      <c r="J218" s="149"/>
      <c r="K218" s="149"/>
      <c r="L218" s="149"/>
      <c r="M218" s="149">
        <f t="shared" si="4"/>
        <v>7031</v>
      </c>
      <c r="N218" s="168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</row>
    <row r="219" s="132" customFormat="1" customHeight="1" spans="1:25">
      <c r="A219" s="147" t="s">
        <v>357</v>
      </c>
      <c r="B219" s="158" t="s">
        <v>318</v>
      </c>
      <c r="C219" s="147" t="s">
        <v>280</v>
      </c>
      <c r="D219" s="147" t="s">
        <v>256</v>
      </c>
      <c r="E219" s="147" t="s">
        <v>150</v>
      </c>
      <c r="F219" s="147" t="s">
        <v>257</v>
      </c>
      <c r="G219" s="147" t="s">
        <v>258</v>
      </c>
      <c r="H219" s="149">
        <v>940</v>
      </c>
      <c r="I219" s="149">
        <v>940</v>
      </c>
      <c r="J219" s="149"/>
      <c r="K219" s="149"/>
      <c r="L219" s="149"/>
      <c r="M219" s="149">
        <f t="shared" si="4"/>
        <v>940</v>
      </c>
      <c r="N219" s="168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</row>
    <row r="220" s="132" customFormat="1" customHeight="1" spans="1:25">
      <c r="A220" s="147" t="s">
        <v>358</v>
      </c>
      <c r="B220" s="147"/>
      <c r="C220" s="147"/>
      <c r="D220" s="147"/>
      <c r="E220" s="147"/>
      <c r="F220" s="147"/>
      <c r="G220" s="147"/>
      <c r="H220" s="171">
        <v>258854</v>
      </c>
      <c r="I220" s="149">
        <v>258854</v>
      </c>
      <c r="J220" s="149"/>
      <c r="K220" s="149"/>
      <c r="L220" s="149"/>
      <c r="M220" s="149">
        <f t="shared" si="4"/>
        <v>258854</v>
      </c>
      <c r="N220" s="168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7"/>
    </row>
    <row r="221" s="132" customFormat="1" customHeight="1" spans="1:25">
      <c r="A221" s="147" t="s">
        <v>358</v>
      </c>
      <c r="B221" s="158" t="s">
        <v>318</v>
      </c>
      <c r="C221" s="147" t="s">
        <v>335</v>
      </c>
      <c r="D221" s="147" t="s">
        <v>359</v>
      </c>
      <c r="E221" s="147" t="s">
        <v>123</v>
      </c>
      <c r="F221" s="147" t="s">
        <v>274</v>
      </c>
      <c r="G221" s="147" t="s">
        <v>275</v>
      </c>
      <c r="H221" s="149">
        <v>59712</v>
      </c>
      <c r="I221" s="149">
        <v>59712</v>
      </c>
      <c r="J221" s="149"/>
      <c r="K221" s="149"/>
      <c r="L221" s="149"/>
      <c r="M221" s="149">
        <f t="shared" si="4"/>
        <v>59712</v>
      </c>
      <c r="N221" s="168"/>
      <c r="O221" s="147"/>
      <c r="P221" s="147"/>
      <c r="Q221" s="147"/>
      <c r="R221" s="147"/>
      <c r="S221" s="147"/>
      <c r="T221" s="147"/>
      <c r="U221" s="147"/>
      <c r="V221" s="147"/>
      <c r="W221" s="147"/>
      <c r="X221" s="147"/>
      <c r="Y221" s="147"/>
    </row>
    <row r="222" s="132" customFormat="1" customHeight="1" spans="1:25">
      <c r="A222" s="147" t="s">
        <v>358</v>
      </c>
      <c r="B222" s="158" t="s">
        <v>318</v>
      </c>
      <c r="C222" s="147" t="s">
        <v>338</v>
      </c>
      <c r="D222" s="147" t="s">
        <v>359</v>
      </c>
      <c r="E222" s="147" t="s">
        <v>123</v>
      </c>
      <c r="F222" s="147" t="s">
        <v>289</v>
      </c>
      <c r="G222" s="147" t="s">
        <v>290</v>
      </c>
      <c r="H222" s="149">
        <v>19680</v>
      </c>
      <c r="I222" s="149">
        <v>19680</v>
      </c>
      <c r="J222" s="149"/>
      <c r="K222" s="149"/>
      <c r="L222" s="149"/>
      <c r="M222" s="149">
        <f t="shared" si="4"/>
        <v>19680</v>
      </c>
      <c r="N222" s="168"/>
      <c r="O222" s="147"/>
      <c r="P222" s="147"/>
      <c r="Q222" s="147"/>
      <c r="R222" s="147"/>
      <c r="S222" s="147"/>
      <c r="T222" s="147"/>
      <c r="U222" s="147"/>
      <c r="V222" s="147"/>
      <c r="W222" s="147"/>
      <c r="X222" s="147"/>
      <c r="Y222" s="147"/>
    </row>
    <row r="223" s="132" customFormat="1" customHeight="1" spans="1:25">
      <c r="A223" s="147" t="s">
        <v>358</v>
      </c>
      <c r="B223" s="158" t="s">
        <v>292</v>
      </c>
      <c r="C223" s="147" t="s">
        <v>255</v>
      </c>
      <c r="D223" s="147" t="s">
        <v>256</v>
      </c>
      <c r="E223" s="147" t="s">
        <v>150</v>
      </c>
      <c r="F223" s="147" t="s">
        <v>257</v>
      </c>
      <c r="G223" s="147" t="s">
        <v>258</v>
      </c>
      <c r="H223" s="149">
        <v>910</v>
      </c>
      <c r="I223" s="149">
        <v>910</v>
      </c>
      <c r="J223" s="149"/>
      <c r="K223" s="149"/>
      <c r="L223" s="149"/>
      <c r="M223" s="149">
        <f t="shared" si="4"/>
        <v>910</v>
      </c>
      <c r="N223" s="168"/>
      <c r="O223" s="147"/>
      <c r="P223" s="147"/>
      <c r="Q223" s="147"/>
      <c r="R223" s="147"/>
      <c r="S223" s="147"/>
      <c r="T223" s="147"/>
      <c r="U223" s="147"/>
      <c r="V223" s="147"/>
      <c r="W223" s="147"/>
      <c r="X223" s="147"/>
      <c r="Y223" s="147"/>
    </row>
    <row r="224" s="132" customFormat="1" customHeight="1" spans="1:25">
      <c r="A224" s="147" t="s">
        <v>358</v>
      </c>
      <c r="B224" s="158" t="s">
        <v>318</v>
      </c>
      <c r="C224" s="147" t="s">
        <v>337</v>
      </c>
      <c r="D224" s="147" t="s">
        <v>359</v>
      </c>
      <c r="E224" s="147" t="s">
        <v>123</v>
      </c>
      <c r="F224" s="147" t="s">
        <v>257</v>
      </c>
      <c r="G224" s="147" t="s">
        <v>258</v>
      </c>
      <c r="H224" s="149">
        <v>1274</v>
      </c>
      <c r="I224" s="149">
        <v>1274</v>
      </c>
      <c r="J224" s="149"/>
      <c r="K224" s="149"/>
      <c r="L224" s="149"/>
      <c r="M224" s="149">
        <f t="shared" si="4"/>
        <v>1274</v>
      </c>
      <c r="N224" s="168"/>
      <c r="O224" s="147"/>
      <c r="P224" s="147"/>
      <c r="Q224" s="147"/>
      <c r="R224" s="147"/>
      <c r="S224" s="147"/>
      <c r="T224" s="147"/>
      <c r="U224" s="147"/>
      <c r="V224" s="147"/>
      <c r="W224" s="147"/>
      <c r="X224" s="147"/>
      <c r="Y224" s="147"/>
    </row>
    <row r="225" s="132" customFormat="1" customHeight="1" spans="1:25">
      <c r="A225" s="147" t="s">
        <v>358</v>
      </c>
      <c r="B225" s="158"/>
      <c r="C225" s="147" t="s">
        <v>280</v>
      </c>
      <c r="D225" s="147"/>
      <c r="E225" s="147"/>
      <c r="F225" s="147"/>
      <c r="G225" s="147"/>
      <c r="H225" s="149">
        <v>24593</v>
      </c>
      <c r="I225" s="149">
        <v>24593</v>
      </c>
      <c r="J225" s="149"/>
      <c r="K225" s="149"/>
      <c r="L225" s="149"/>
      <c r="M225" s="149">
        <f t="shared" si="4"/>
        <v>24593</v>
      </c>
      <c r="N225" s="147"/>
      <c r="O225" s="147"/>
      <c r="P225" s="147"/>
      <c r="Q225" s="147"/>
      <c r="R225" s="147"/>
      <c r="S225" s="147"/>
      <c r="T225" s="147"/>
      <c r="U225" s="147"/>
      <c r="V225" s="147"/>
      <c r="W225" s="147"/>
      <c r="X225" s="147"/>
      <c r="Y225" s="147"/>
    </row>
    <row r="226" s="132" customFormat="1" customHeight="1" spans="1:25">
      <c r="A226" s="147" t="s">
        <v>358</v>
      </c>
      <c r="B226" s="158" t="s">
        <v>318</v>
      </c>
      <c r="C226" s="147" t="s">
        <v>280</v>
      </c>
      <c r="D226" s="147" t="s">
        <v>336</v>
      </c>
      <c r="E226" s="147" t="s">
        <v>148</v>
      </c>
      <c r="F226" s="147" t="s">
        <v>282</v>
      </c>
      <c r="G226" s="147" t="s">
        <v>283</v>
      </c>
      <c r="H226" s="149">
        <v>16375</v>
      </c>
      <c r="I226" s="149">
        <v>16375</v>
      </c>
      <c r="J226" s="149"/>
      <c r="K226" s="149"/>
      <c r="L226" s="149"/>
      <c r="M226" s="149">
        <f t="shared" si="4"/>
        <v>16375</v>
      </c>
      <c r="N226" s="147"/>
      <c r="O226" s="147"/>
      <c r="P226" s="147"/>
      <c r="Q226" s="147"/>
      <c r="R226" s="147"/>
      <c r="S226" s="147"/>
      <c r="T226" s="147"/>
      <c r="U226" s="147"/>
      <c r="V226" s="147"/>
      <c r="W226" s="147"/>
      <c r="X226" s="147"/>
      <c r="Y226" s="147"/>
    </row>
    <row r="227" s="132" customFormat="1" customHeight="1" spans="1:25">
      <c r="A227" s="147" t="s">
        <v>358</v>
      </c>
      <c r="B227" s="158" t="s">
        <v>292</v>
      </c>
      <c r="C227" s="147" t="s">
        <v>280</v>
      </c>
      <c r="D227" s="147" t="s">
        <v>284</v>
      </c>
      <c r="E227" s="147" t="s">
        <v>149</v>
      </c>
      <c r="F227" s="147" t="s">
        <v>285</v>
      </c>
      <c r="G227" s="147" t="s">
        <v>286</v>
      </c>
      <c r="H227" s="149">
        <v>7278</v>
      </c>
      <c r="I227" s="149">
        <v>7278</v>
      </c>
      <c r="J227" s="149"/>
      <c r="K227" s="149"/>
      <c r="L227" s="149"/>
      <c r="M227" s="149">
        <f t="shared" si="4"/>
        <v>7278</v>
      </c>
      <c r="N227" s="147"/>
      <c r="O227" s="147"/>
      <c r="P227" s="147"/>
      <c r="Q227" s="147"/>
      <c r="R227" s="147"/>
      <c r="S227" s="147"/>
      <c r="T227" s="147"/>
      <c r="U227" s="147"/>
      <c r="V227" s="147"/>
      <c r="W227" s="147"/>
      <c r="X227" s="147"/>
      <c r="Y227" s="147"/>
    </row>
    <row r="228" s="132" customFormat="1" customHeight="1" spans="1:25">
      <c r="A228" s="147" t="s">
        <v>358</v>
      </c>
      <c r="B228" s="158" t="s">
        <v>318</v>
      </c>
      <c r="C228" s="147" t="s">
        <v>280</v>
      </c>
      <c r="D228" s="147" t="s">
        <v>256</v>
      </c>
      <c r="E228" s="147" t="s">
        <v>150</v>
      </c>
      <c r="F228" s="147" t="s">
        <v>257</v>
      </c>
      <c r="G228" s="147" t="s">
        <v>258</v>
      </c>
      <c r="H228" s="149">
        <v>940</v>
      </c>
      <c r="I228" s="149">
        <v>940</v>
      </c>
      <c r="J228" s="149"/>
      <c r="K228" s="149"/>
      <c r="L228" s="149"/>
      <c r="M228" s="149">
        <f t="shared" si="4"/>
        <v>940</v>
      </c>
      <c r="N228" s="147"/>
      <c r="O228" s="147"/>
      <c r="P228" s="147"/>
      <c r="Q228" s="147"/>
      <c r="R228" s="147"/>
      <c r="S228" s="147"/>
      <c r="T228" s="147"/>
      <c r="U228" s="147"/>
      <c r="V228" s="147"/>
      <c r="W228" s="147"/>
      <c r="X228" s="147"/>
      <c r="Y228" s="147"/>
    </row>
    <row r="229" s="132" customFormat="1" customHeight="1" spans="1:25">
      <c r="A229" s="147" t="s">
        <v>358</v>
      </c>
      <c r="B229" s="158" t="s">
        <v>292</v>
      </c>
      <c r="C229" s="147" t="s">
        <v>267</v>
      </c>
      <c r="D229" s="147" t="s">
        <v>268</v>
      </c>
      <c r="E229" s="147" t="s">
        <v>137</v>
      </c>
      <c r="F229" s="147" t="s">
        <v>269</v>
      </c>
      <c r="G229" s="147" t="s">
        <v>267</v>
      </c>
      <c r="H229" s="149">
        <v>29111</v>
      </c>
      <c r="I229" s="149">
        <v>29111</v>
      </c>
      <c r="J229" s="149"/>
      <c r="K229" s="149"/>
      <c r="L229" s="149"/>
      <c r="M229" s="149">
        <f t="shared" si="4"/>
        <v>29111</v>
      </c>
      <c r="N229" s="147"/>
      <c r="O229" s="147"/>
      <c r="P229" s="147"/>
      <c r="Q229" s="147"/>
      <c r="R229" s="147"/>
      <c r="S229" s="147"/>
      <c r="T229" s="147"/>
      <c r="U229" s="147"/>
      <c r="V229" s="147"/>
      <c r="W229" s="147"/>
      <c r="X229" s="147"/>
      <c r="Y229" s="147"/>
    </row>
    <row r="230" s="132" customFormat="1" customHeight="1" spans="1:25">
      <c r="A230" s="147" t="s">
        <v>358</v>
      </c>
      <c r="B230" s="158" t="s">
        <v>296</v>
      </c>
      <c r="C230" s="147" t="s">
        <v>259</v>
      </c>
      <c r="D230" s="147" t="s">
        <v>359</v>
      </c>
      <c r="E230" s="147" t="s">
        <v>123</v>
      </c>
      <c r="F230" s="147" t="s">
        <v>260</v>
      </c>
      <c r="G230" s="147" t="s">
        <v>261</v>
      </c>
      <c r="H230" s="149">
        <v>9026</v>
      </c>
      <c r="I230" s="149">
        <v>9026</v>
      </c>
      <c r="J230" s="149"/>
      <c r="K230" s="149"/>
      <c r="L230" s="149"/>
      <c r="M230" s="149">
        <f t="shared" si="4"/>
        <v>9026</v>
      </c>
      <c r="N230" s="147"/>
      <c r="O230" s="147"/>
      <c r="P230" s="147"/>
      <c r="Q230" s="147"/>
      <c r="R230" s="147"/>
      <c r="S230" s="147"/>
      <c r="T230" s="147"/>
      <c r="U230" s="147"/>
      <c r="V230" s="147"/>
      <c r="W230" s="147"/>
      <c r="X230" s="147"/>
      <c r="Y230" s="147"/>
    </row>
    <row r="231" s="132" customFormat="1" customHeight="1" spans="1:25">
      <c r="A231" s="147" t="s">
        <v>358</v>
      </c>
      <c r="B231" s="158" t="s">
        <v>318</v>
      </c>
      <c r="C231" s="147" t="s">
        <v>339</v>
      </c>
      <c r="D231" s="147" t="s">
        <v>359</v>
      </c>
      <c r="E231" s="147" t="s">
        <v>123</v>
      </c>
      <c r="F231" s="147" t="s">
        <v>340</v>
      </c>
      <c r="G231" s="147" t="s">
        <v>341</v>
      </c>
      <c r="H231" s="149">
        <v>114548</v>
      </c>
      <c r="I231" s="149">
        <v>114548</v>
      </c>
      <c r="J231" s="149"/>
      <c r="K231" s="149"/>
      <c r="L231" s="149"/>
      <c r="M231" s="149">
        <f t="shared" si="4"/>
        <v>114548</v>
      </c>
      <c r="N231" s="147"/>
      <c r="O231" s="147"/>
      <c r="P231" s="147"/>
      <c r="Q231" s="147"/>
      <c r="R231" s="147"/>
      <c r="S231" s="147"/>
      <c r="T231" s="147"/>
      <c r="U231" s="147"/>
      <c r="V231" s="147"/>
      <c r="W231" s="147"/>
      <c r="X231" s="147"/>
      <c r="Y231" s="147"/>
    </row>
    <row r="232" customHeight="1" spans="1:25">
      <c r="A232" s="172" t="s">
        <v>360</v>
      </c>
      <c r="B232" s="172"/>
      <c r="C232" s="172"/>
      <c r="D232" s="172"/>
      <c r="E232" s="172"/>
      <c r="F232" s="172"/>
      <c r="G232" s="172"/>
      <c r="H232" s="173">
        <f>H220+H208+H194+H180+H166+H153+H139+H127+H115+H103+H74+H82+H49+H30+H9</f>
        <v>12967079</v>
      </c>
      <c r="I232" s="173">
        <v>12967079</v>
      </c>
      <c r="J232" s="173"/>
      <c r="K232" s="173"/>
      <c r="L232" s="173"/>
      <c r="M232" s="173">
        <f>M220+M208+M194+M180+M166+M153+M139+M127+M115+M103+M74+M82+M49+M30+M9</f>
        <v>12967079</v>
      </c>
      <c r="N232" s="165"/>
      <c r="O232" s="165"/>
      <c r="P232" s="165"/>
      <c r="Q232" s="165"/>
      <c r="R232" s="165"/>
      <c r="S232" s="165"/>
      <c r="T232" s="165"/>
      <c r="U232" s="165"/>
      <c r="V232" s="165"/>
      <c r="W232" s="165"/>
      <c r="X232" s="165"/>
      <c r="Y232" s="165"/>
    </row>
  </sheetData>
  <autoFilter ref="A7:Y232">
    <extLst/>
  </autoFilter>
  <mergeCells count="31">
    <mergeCell ref="A2:Y2"/>
    <mergeCell ref="A3:G3"/>
    <mergeCell ref="H4:Y4"/>
    <mergeCell ref="I5:N5"/>
    <mergeCell ref="O5:Q5"/>
    <mergeCell ref="S5:Y5"/>
    <mergeCell ref="I6:J6"/>
    <mergeCell ref="A232:G2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  <ignoredErrors>
    <ignoredError sqref="H7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E1" workbookViewId="0">
      <selection activeCell="K26" sqref="K26"/>
    </sheetView>
  </sheetViews>
  <sheetFormatPr defaultColWidth="9.12380952380952" defaultRowHeight="14.25" customHeight="1"/>
  <cols>
    <col min="1" max="1" width="10.247619047619" style="1" customWidth="1"/>
    <col min="2" max="2" width="13.3714285714286" style="1" customWidth="1"/>
    <col min="3" max="3" width="32.8761904761905" style="1" customWidth="1"/>
    <col min="4" max="4" width="23.8761904761905" style="1" customWidth="1"/>
    <col min="5" max="5" width="11.1238095238095" style="1" customWidth="1"/>
    <col min="6" max="6" width="17.752380952381" style="1" customWidth="1"/>
    <col min="7" max="7" width="9.87619047619048" style="1" customWidth="1"/>
    <col min="8" max="8" width="17.752380952381" style="1" customWidth="1"/>
    <col min="9" max="10" width="10.752380952381" style="1" customWidth="1"/>
    <col min="11" max="11" width="11" style="1" customWidth="1"/>
    <col min="12" max="14" width="12.247619047619" style="1" customWidth="1"/>
    <col min="15" max="15" width="12.752380952381" style="1" customWidth="1"/>
    <col min="16" max="17" width="11.1238095238095" style="1" customWidth="1"/>
    <col min="18" max="18" width="9.12380952380952" style="1" customWidth="1"/>
    <col min="19" max="19" width="10.247619047619" style="1" customWidth="1"/>
    <col min="20" max="21" width="11.8761904761905" style="1" customWidth="1"/>
    <col min="22" max="22" width="11.752380952381" style="1" customWidth="1"/>
    <col min="23" max="24" width="10.247619047619" style="1" customWidth="1"/>
    <col min="25" max="25" width="9.12380952380952" style="1" customWidth="1"/>
    <col min="26" max="16384" width="9.12380952380952" style="1"/>
  </cols>
  <sheetData>
    <row r="1" ht="13.5" customHeight="1" spans="2:24">
      <c r="B1" s="126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6"/>
      <c r="W1" s="39"/>
      <c r="X1" s="39" t="s">
        <v>361</v>
      </c>
    </row>
    <row r="2" ht="27.75" customHeight="1" spans="1:24">
      <c r="A2" s="5" t="s">
        <v>362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6"/>
      <c r="W3" s="106"/>
      <c r="X3" s="106" t="s">
        <v>216</v>
      </c>
    </row>
    <row r="4" ht="21.75" customHeight="1" spans="1:24">
      <c r="A4" s="10" t="s">
        <v>363</v>
      </c>
      <c r="B4" s="11" t="s">
        <v>233</v>
      </c>
      <c r="C4" s="10" t="s">
        <v>234</v>
      </c>
      <c r="D4" s="10" t="s">
        <v>232</v>
      </c>
      <c r="E4" s="11" t="s">
        <v>235</v>
      </c>
      <c r="F4" s="11" t="s">
        <v>236</v>
      </c>
      <c r="G4" s="11" t="s">
        <v>364</v>
      </c>
      <c r="H4" s="11" t="s">
        <v>365</v>
      </c>
      <c r="I4" s="17" t="s">
        <v>56</v>
      </c>
      <c r="J4" s="12" t="s">
        <v>366</v>
      </c>
      <c r="K4" s="13"/>
      <c r="L4" s="13"/>
      <c r="M4" s="14"/>
      <c r="N4" s="12" t="s">
        <v>241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29" t="s">
        <v>59</v>
      </c>
      <c r="K5" s="13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247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31" t="s">
        <v>58</v>
      </c>
      <c r="K6" s="82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6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58</v>
      </c>
      <c r="K7" s="45" t="s">
        <v>367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27"/>
      <c r="B9" s="127"/>
      <c r="C9" s="23" t="s">
        <v>71</v>
      </c>
      <c r="D9" s="127"/>
      <c r="E9" s="127"/>
      <c r="F9" s="127"/>
      <c r="G9" s="127"/>
      <c r="H9" s="127"/>
      <c r="I9" s="25" t="s">
        <v>71</v>
      </c>
      <c r="J9" s="25" t="s">
        <v>71</v>
      </c>
      <c r="K9" s="25" t="s">
        <v>71</v>
      </c>
      <c r="L9" s="25" t="s">
        <v>71</v>
      </c>
      <c r="M9" s="25" t="s">
        <v>71</v>
      </c>
      <c r="N9" s="52" t="s">
        <v>71</v>
      </c>
      <c r="O9" s="52" t="s">
        <v>71</v>
      </c>
      <c r="P9" s="25"/>
      <c r="Q9" s="25" t="s">
        <v>71</v>
      </c>
      <c r="R9" s="25" t="s">
        <v>71</v>
      </c>
      <c r="S9" s="25" t="s">
        <v>71</v>
      </c>
      <c r="T9" s="25" t="s">
        <v>71</v>
      </c>
      <c r="U9" s="52" t="s">
        <v>71</v>
      </c>
      <c r="V9" s="25" t="s">
        <v>71</v>
      </c>
      <c r="W9" s="48" t="s">
        <v>71</v>
      </c>
      <c r="X9" s="25" t="s">
        <v>71</v>
      </c>
    </row>
    <row r="10" ht="21.75" customHeight="1" spans="1:24">
      <c r="A10" s="128" t="s">
        <v>71</v>
      </c>
      <c r="B10" s="128" t="s">
        <v>71</v>
      </c>
      <c r="C10" s="31" t="s">
        <v>71</v>
      </c>
      <c r="D10" s="128" t="s">
        <v>71</v>
      </c>
      <c r="E10" s="128" t="s">
        <v>71</v>
      </c>
      <c r="F10" s="128" t="s">
        <v>71</v>
      </c>
      <c r="G10" s="128" t="s">
        <v>71</v>
      </c>
      <c r="H10" s="128" t="s">
        <v>71</v>
      </c>
      <c r="I10" s="32" t="s">
        <v>71</v>
      </c>
      <c r="J10" s="32" t="s">
        <v>71</v>
      </c>
      <c r="K10" s="32" t="s">
        <v>71</v>
      </c>
      <c r="L10" s="32" t="s">
        <v>71</v>
      </c>
      <c r="M10" s="32" t="s">
        <v>71</v>
      </c>
      <c r="N10" s="48" t="s">
        <v>71</v>
      </c>
      <c r="O10" s="48" t="s">
        <v>71</v>
      </c>
      <c r="P10" s="32"/>
      <c r="Q10" s="32" t="s">
        <v>71</v>
      </c>
      <c r="R10" s="32" t="s">
        <v>71</v>
      </c>
      <c r="S10" s="32" t="s">
        <v>71</v>
      </c>
      <c r="T10" s="32" t="s">
        <v>71</v>
      </c>
      <c r="U10" s="48" t="s">
        <v>71</v>
      </c>
      <c r="V10" s="32" t="s">
        <v>71</v>
      </c>
      <c r="W10" s="48" t="s">
        <v>71</v>
      </c>
      <c r="X10" s="32" t="s">
        <v>71</v>
      </c>
    </row>
    <row r="11" ht="18.75" customHeight="1" spans="1:24">
      <c r="A11" s="33" t="s">
        <v>360</v>
      </c>
      <c r="B11" s="34"/>
      <c r="C11" s="34"/>
      <c r="D11" s="34"/>
      <c r="E11" s="34"/>
      <c r="F11" s="34"/>
      <c r="G11" s="34"/>
      <c r="H11" s="35"/>
      <c r="I11" s="25" t="s">
        <v>71</v>
      </c>
      <c r="J11" s="25" t="s">
        <v>71</v>
      </c>
      <c r="K11" s="32" t="s">
        <v>71</v>
      </c>
      <c r="L11" s="25" t="s">
        <v>71</v>
      </c>
      <c r="M11" s="25" t="s">
        <v>71</v>
      </c>
      <c r="N11" s="25" t="s">
        <v>71</v>
      </c>
      <c r="O11" s="25" t="s">
        <v>71</v>
      </c>
      <c r="P11" s="25"/>
      <c r="Q11" s="25" t="s">
        <v>71</v>
      </c>
      <c r="R11" s="25" t="s">
        <v>71</v>
      </c>
      <c r="S11" s="25" t="s">
        <v>71</v>
      </c>
      <c r="T11" s="25" t="s">
        <v>71</v>
      </c>
      <c r="U11" s="48" t="s">
        <v>71</v>
      </c>
      <c r="V11" s="25" t="s">
        <v>71</v>
      </c>
      <c r="W11" s="48" t="s">
        <v>71</v>
      </c>
      <c r="X11" s="25" t="s">
        <v>71</v>
      </c>
    </row>
    <row r="12" customHeight="1" spans="1:3">
      <c r="A12" s="29" t="s">
        <v>368</v>
      </c>
      <c r="B12" s="29"/>
      <c r="C12" s="29"/>
    </row>
  </sheetData>
  <mergeCells count="30">
    <mergeCell ref="A2:X2"/>
    <mergeCell ref="A3:H3"/>
    <mergeCell ref="J4:M4"/>
    <mergeCell ref="N4:P4"/>
    <mergeCell ref="R4:X4"/>
    <mergeCell ref="A11:H11"/>
    <mergeCell ref="A12:C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abSelected="1" workbookViewId="0">
      <selection activeCell="B11" sqref="B11"/>
    </sheetView>
  </sheetViews>
  <sheetFormatPr defaultColWidth="9.12380952380952" defaultRowHeight="12" customHeight="1" outlineLevelRow="7"/>
  <cols>
    <col min="1" max="1" width="30.247619047619" style="37" customWidth="1"/>
    <col min="2" max="2" width="30.247619047619" style="38" customWidth="1"/>
    <col min="3" max="6" width="30.247619047619" style="37" customWidth="1"/>
    <col min="7" max="7" width="11.247619047619" style="38" customWidth="1"/>
    <col min="8" max="8" width="13.1238095238095" style="37" customWidth="1"/>
    <col min="9" max="10" width="12.3714285714286" style="38" customWidth="1"/>
    <col min="11" max="11" width="17.8761904761905" style="37" customWidth="1"/>
    <col min="12" max="12" width="9.12380952380952" style="38" customWidth="1"/>
    <col min="13" max="16384" width="9.12380952380952" style="38"/>
  </cols>
  <sheetData>
    <row r="1" ht="15" customHeight="1" spans="11:11">
      <c r="K1" s="93" t="s">
        <v>369</v>
      </c>
    </row>
    <row r="2" ht="28.5" customHeight="1" spans="1:11">
      <c r="A2" s="53" t="s">
        <v>370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11">
      <c r="A3" s="55" t="s">
        <v>3</v>
      </c>
      <c r="B3" s="56"/>
      <c r="K3" s="106"/>
    </row>
    <row r="4" ht="44.25" customHeight="1" spans="1:11">
      <c r="A4" s="45" t="s">
        <v>371</v>
      </c>
      <c r="B4" s="57" t="s">
        <v>233</v>
      </c>
      <c r="C4" s="45" t="s">
        <v>372</v>
      </c>
      <c r="D4" s="45" t="s">
        <v>373</v>
      </c>
      <c r="E4" s="45" t="s">
        <v>374</v>
      </c>
      <c r="F4" s="45" t="s">
        <v>375</v>
      </c>
      <c r="G4" s="57" t="s">
        <v>376</v>
      </c>
      <c r="H4" s="45" t="s">
        <v>377</v>
      </c>
      <c r="I4" s="57" t="s">
        <v>378</v>
      </c>
      <c r="J4" s="57" t="s">
        <v>379</v>
      </c>
      <c r="K4" s="45" t="s">
        <v>380</v>
      </c>
    </row>
    <row r="5" ht="14.25" customHeight="1" spans="1:11">
      <c r="A5" s="45">
        <v>1</v>
      </c>
      <c r="B5" s="57">
        <v>2</v>
      </c>
      <c r="C5" s="45">
        <v>3</v>
      </c>
      <c r="D5" s="45">
        <v>4</v>
      </c>
      <c r="E5" s="45">
        <v>5</v>
      </c>
      <c r="F5" s="45">
        <v>6</v>
      </c>
      <c r="G5" s="57">
        <v>7</v>
      </c>
      <c r="H5" s="45">
        <v>8</v>
      </c>
      <c r="I5" s="57">
        <v>9</v>
      </c>
      <c r="J5" s="57">
        <v>10</v>
      </c>
      <c r="K5" s="45">
        <v>11</v>
      </c>
    </row>
    <row r="6" ht="42" customHeight="1" spans="1:11">
      <c r="A6" s="31" t="s">
        <v>71</v>
      </c>
      <c r="B6" s="58"/>
      <c r="C6" s="46"/>
      <c r="D6" s="46"/>
      <c r="E6" s="46"/>
      <c r="F6" s="59"/>
      <c r="G6" s="60"/>
      <c r="H6" s="59"/>
      <c r="I6" s="60"/>
      <c r="J6" s="60"/>
      <c r="K6" s="59"/>
    </row>
    <row r="7" ht="54.75" customHeight="1" spans="1:11">
      <c r="A7" s="23" t="s">
        <v>71</v>
      </c>
      <c r="B7" s="23" t="s">
        <v>71</v>
      </c>
      <c r="C7" s="23" t="s">
        <v>71</v>
      </c>
      <c r="D7" s="23" t="s">
        <v>71</v>
      </c>
      <c r="E7" s="23" t="s">
        <v>71</v>
      </c>
      <c r="F7" s="31" t="s">
        <v>71</v>
      </c>
      <c r="G7" s="23" t="s">
        <v>71</v>
      </c>
      <c r="H7" s="31" t="s">
        <v>71</v>
      </c>
      <c r="I7" s="23" t="s">
        <v>71</v>
      </c>
      <c r="J7" s="23" t="s">
        <v>71</v>
      </c>
      <c r="K7" s="31" t="s">
        <v>71</v>
      </c>
    </row>
    <row r="8" customHeight="1" spans="1:2">
      <c r="A8" s="125" t="s">
        <v>381</v>
      </c>
      <c r="B8" s="125"/>
    </row>
  </sheetData>
  <mergeCells count="3">
    <mergeCell ref="A2:K2"/>
    <mergeCell ref="A3:I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2023-01-17T10:53:00Z</dcterms:created>
  <dcterms:modified xsi:type="dcterms:W3CDTF">2023-07-11T02:51:19Z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3CC70C6E26DE4328ADB4884A53E24BAA</vt:lpwstr>
  </property>
</Properties>
</file>