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<sst xmlns="http://schemas.openxmlformats.org/spreadsheetml/2006/main" count="25" uniqueCount="25">
  <si>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2022年大姚县基本公共卫生服务项目中央补助资金分配表</t>
  </si>
  <si>
    <t>大财社〔2022〕53号 附件                                                                                                                                                  单位：万元</t>
  </si>
  <si>
    <t>单位</t>
  </si>
  <si>
    <t>2020年“七普”人口数</t>
  </si>
  <si>
    <t>提前下达资金</t>
  </si>
  <si>
    <t>支出进度结果运用</t>
  </si>
  <si>
    <t>本次实际下达</t>
  </si>
  <si>
    <t>备注</t>
  </si>
  <si>
    <t>金碧镇卫生院</t>
  </si>
  <si>
    <t>金碧仓街卫生院</t>
  </si>
  <si>
    <t>金碧七街卫生院</t>
  </si>
  <si>
    <t>龙街中心卫生院</t>
  </si>
  <si>
    <t>赵家店镇卫生院</t>
  </si>
  <si>
    <t>新街镇卫生院</t>
  </si>
  <si>
    <t>六苴中心卫生院</t>
  </si>
  <si>
    <t>石羊中心卫生院</t>
  </si>
  <si>
    <t>三岔河镇卫生院</t>
  </si>
  <si>
    <t>三台乡卫生院</t>
  </si>
  <si>
    <t>铁锁乡卫生院</t>
  </si>
  <si>
    <t>昙华乡卫生院</t>
  </si>
  <si>
    <t>桂花镇卫生院</t>
  </si>
  <si>
    <t>湾碧中心卫生院</t>
  </si>
  <si>
    <t>县卫健局</t>
  </si>
  <si>
    <t>457922元为健康教育预拨经费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</si>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</sst>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20"/>
      <name val="方正小标宋简体"/>
      <charset val="134"/>
    </font>
    <font>
      <sz val="11"/>
      <name val="方正小标宋简体"/>
      <charset val="134"/>
    </font>
    <font>
      <b/>
      <sz val="1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方正仿宋简体"/>
      <charset val="134"/>
    </font>
    <font>
      <b/>
      <sz val="12"/>
      <color theme="1"/>
      <name val="方正仿宋简体"/>
      <charset val="134"/>
    </font>
    <font>
      <sz val="11"/>
      <color theme="1"/>
      <name val="方正仿宋简体"/>
      <charset val="134"/>
    </font>
    <font>
      <sz val="12"/>
      <color rgb="FFFF0000"/>
      <name val="方正仿宋简体"/>
      <charset val="134"/>
    </font>
    <font>
      <sz val="10"/>
      <color theme="1"/>
      <name val="方正仿宋简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18" borderId="7" applyNumberFormat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G9" sqref="G9"/>
    </sheetView>
  </sheetViews>
  <sheetFormatPr defaultColWidth="8.725" defaultRowHeight="13.5" outlineLevelCol="5"/>
  <cols>
    <col min="1" max="1" width="20.625" style="4" customWidth="1"/>
    <col min="2" max="4" width="20.625" style="5" customWidth="1"/>
    <col min="5" max="5" width="22.125" style="6" customWidth="1"/>
    <col min="6" max="6" width="27.125" style="5" customWidth="1"/>
    <col min="7" max="7" width="9" style="5" customWidth="1"/>
    <col min="8" max="16384" width="8.725" style="5"/>
  </cols>
  <sheetData>
    <row r="1" s="1" customFormat="1" ht="36" customHeight="1" spans="1:6">
      <c r="A1" s="7" t="s">
        <v>0</v>
      </c>
      <c r="B1" s="7"/>
      <c r="C1" s="7"/>
      <c r="D1" s="7"/>
      <c r="E1" s="8"/>
      <c r="F1" s="7"/>
    </row>
    <row r="2" s="1" customFormat="1" ht="26" customHeight="1" spans="1:6">
      <c r="A2" s="9" t="s">
        <v>1</v>
      </c>
      <c r="B2" s="9"/>
      <c r="C2" s="9"/>
      <c r="D2" s="9"/>
      <c r="E2" s="10"/>
      <c r="F2" s="9"/>
    </row>
    <row r="3" s="2" customFormat="1" ht="42" customHeight="1" spans="1:6">
      <c r="A3" s="11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1" t="s">
        <v>7</v>
      </c>
    </row>
    <row r="4" s="1" customFormat="1" ht="25" customHeight="1" spans="1:6">
      <c r="A4" s="14" t="s">
        <v>8</v>
      </c>
      <c r="B4" s="15">
        <v>93281</v>
      </c>
      <c r="C4" s="16">
        <v>3655798</v>
      </c>
      <c r="D4" s="16"/>
      <c r="E4" s="17">
        <f>C4+D4</f>
        <v>3655798</v>
      </c>
      <c r="F4" s="18"/>
    </row>
    <row r="5" s="1" customFormat="1" ht="25" customHeight="1" spans="1:6">
      <c r="A5" s="14" t="s">
        <v>9</v>
      </c>
      <c r="B5" s="15"/>
      <c r="C5" s="16">
        <f>35*33000</f>
        <v>1155000</v>
      </c>
      <c r="D5" s="16"/>
      <c r="E5" s="17">
        <f t="shared" ref="E5:E19" si="0">C5+D5</f>
        <v>1155000</v>
      </c>
      <c r="F5" s="18"/>
    </row>
    <row r="6" s="1" customFormat="1" ht="25" customHeight="1" spans="1:6">
      <c r="A6" s="14" t="s">
        <v>10</v>
      </c>
      <c r="B6" s="15"/>
      <c r="C6" s="16">
        <f>30*23000</f>
        <v>690000</v>
      </c>
      <c r="D6" s="16"/>
      <c r="E6" s="17">
        <f t="shared" si="0"/>
        <v>690000</v>
      </c>
      <c r="F6" s="18"/>
    </row>
    <row r="7" s="1" customFormat="1" ht="25" customHeight="1" spans="1:6">
      <c r="A7" s="14" t="s">
        <v>11</v>
      </c>
      <c r="B7" s="15">
        <v>15511</v>
      </c>
      <c r="C7" s="16">
        <f>B7*56</f>
        <v>868616</v>
      </c>
      <c r="D7" s="16"/>
      <c r="E7" s="17">
        <f t="shared" si="0"/>
        <v>868616</v>
      </c>
      <c r="F7" s="18"/>
    </row>
    <row r="8" s="1" customFormat="1" ht="25" customHeight="1" spans="1:6">
      <c r="A8" s="14" t="s">
        <v>12</v>
      </c>
      <c r="B8" s="15">
        <v>12587</v>
      </c>
      <c r="C8" s="16">
        <f t="shared" ref="C8:C17" si="1">B8*56</f>
        <v>704872</v>
      </c>
      <c r="D8" s="16"/>
      <c r="E8" s="17">
        <f t="shared" si="0"/>
        <v>704872</v>
      </c>
      <c r="F8" s="18"/>
    </row>
    <row r="9" s="1" customFormat="1" ht="25" customHeight="1" spans="1:6">
      <c r="A9" s="14" t="s">
        <v>13</v>
      </c>
      <c r="B9" s="15">
        <v>17271</v>
      </c>
      <c r="C9" s="16">
        <f t="shared" si="1"/>
        <v>967176</v>
      </c>
      <c r="D9" s="16"/>
      <c r="E9" s="17">
        <f t="shared" si="0"/>
        <v>967176</v>
      </c>
      <c r="F9" s="18"/>
    </row>
    <row r="10" s="1" customFormat="1" ht="25" customHeight="1" spans="1:6">
      <c r="A10" s="14" t="s">
        <v>14</v>
      </c>
      <c r="B10" s="15">
        <v>9908</v>
      </c>
      <c r="C10" s="16">
        <f t="shared" si="1"/>
        <v>554848</v>
      </c>
      <c r="D10" s="16"/>
      <c r="E10" s="17">
        <f t="shared" si="0"/>
        <v>554848</v>
      </c>
      <c r="F10" s="18"/>
    </row>
    <row r="11" s="1" customFormat="1" ht="25" customHeight="1" spans="1:6">
      <c r="A11" s="14" t="s">
        <v>15</v>
      </c>
      <c r="B11" s="15">
        <v>20795</v>
      </c>
      <c r="C11" s="16">
        <f t="shared" si="1"/>
        <v>1164520</v>
      </c>
      <c r="D11" s="16"/>
      <c r="E11" s="17">
        <f t="shared" si="0"/>
        <v>1164520</v>
      </c>
      <c r="F11" s="18"/>
    </row>
    <row r="12" s="1" customFormat="1" ht="25" customHeight="1" spans="1:6">
      <c r="A12" s="14" t="s">
        <v>16</v>
      </c>
      <c r="B12" s="15">
        <v>10531</v>
      </c>
      <c r="C12" s="16">
        <f t="shared" si="1"/>
        <v>589736</v>
      </c>
      <c r="D12" s="16"/>
      <c r="E12" s="17">
        <f t="shared" si="0"/>
        <v>589736</v>
      </c>
      <c r="F12" s="18"/>
    </row>
    <row r="13" s="1" customFormat="1" ht="25" customHeight="1" spans="1:6">
      <c r="A13" s="14" t="s">
        <v>17</v>
      </c>
      <c r="B13" s="15">
        <v>10234</v>
      </c>
      <c r="C13" s="16">
        <f t="shared" si="1"/>
        <v>573104</v>
      </c>
      <c r="D13" s="16"/>
      <c r="E13" s="17">
        <f t="shared" si="0"/>
        <v>573104</v>
      </c>
      <c r="F13" s="18"/>
    </row>
    <row r="14" s="1" customFormat="1" ht="25" customHeight="1" spans="1:6">
      <c r="A14" s="14" t="s">
        <v>18</v>
      </c>
      <c r="B14" s="15">
        <v>8901</v>
      </c>
      <c r="C14" s="16">
        <f t="shared" si="1"/>
        <v>498456</v>
      </c>
      <c r="D14" s="16"/>
      <c r="E14" s="17">
        <f t="shared" si="0"/>
        <v>498456</v>
      </c>
      <c r="F14" s="18"/>
    </row>
    <row r="15" s="1" customFormat="1" ht="25" customHeight="1" spans="1:6">
      <c r="A15" s="14" t="s">
        <v>19</v>
      </c>
      <c r="B15" s="15">
        <v>6492</v>
      </c>
      <c r="C15" s="16">
        <f t="shared" si="1"/>
        <v>363552</v>
      </c>
      <c r="D15" s="16"/>
      <c r="E15" s="17">
        <f t="shared" si="0"/>
        <v>363552</v>
      </c>
      <c r="F15" s="18"/>
    </row>
    <row r="16" s="1" customFormat="1" ht="25" customHeight="1" spans="1:6">
      <c r="A16" s="14" t="s">
        <v>20</v>
      </c>
      <c r="B16" s="15">
        <v>9553</v>
      </c>
      <c r="C16" s="16">
        <f t="shared" si="1"/>
        <v>534968</v>
      </c>
      <c r="D16" s="16"/>
      <c r="E16" s="17">
        <f t="shared" si="0"/>
        <v>534968</v>
      </c>
      <c r="F16" s="18"/>
    </row>
    <row r="17" s="1" customFormat="1" ht="25" customHeight="1" spans="1:6">
      <c r="A17" s="14" t="s">
        <v>21</v>
      </c>
      <c r="B17" s="15">
        <v>13897</v>
      </c>
      <c r="C17" s="16">
        <f t="shared" si="1"/>
        <v>778232</v>
      </c>
      <c r="D17" s="16"/>
      <c r="E17" s="17">
        <f t="shared" si="0"/>
        <v>778232</v>
      </c>
      <c r="F17" s="18"/>
    </row>
    <row r="18" s="3" customFormat="1" ht="25" customHeight="1" spans="1:6">
      <c r="A18" s="14" t="s">
        <v>22</v>
      </c>
      <c r="B18" s="19"/>
      <c r="C18" s="16">
        <f>B19*2</f>
        <v>457922</v>
      </c>
      <c r="D18" s="16">
        <v>1500000</v>
      </c>
      <c r="E18" s="17">
        <f t="shared" si="0"/>
        <v>1957922</v>
      </c>
      <c r="F18" s="20" t="s">
        <v>23</v>
      </c>
    </row>
    <row r="19" ht="25" customHeight="1" spans="1:6">
      <c r="A19" s="21" t="s">
        <v>24</v>
      </c>
      <c r="B19" s="21">
        <f>SUM(B4:B17)</f>
        <v>228961</v>
      </c>
      <c r="C19" s="22">
        <f>SUM(C4:C18)</f>
        <v>13556800</v>
      </c>
      <c r="D19" s="22">
        <f>SUM(D4:D18)</f>
        <v>1500000</v>
      </c>
      <c r="E19" s="17">
        <f t="shared" si="0"/>
        <v>15056800</v>
      </c>
      <c r="F19" s="23"/>
    </row>
  </sheetData>
  <mergeCells count="3">
    <mergeCell ref="A1:F1"/>
    <mergeCell ref="A2:F2"/>
    <mergeCell ref="B4:B6"/>
  </mergeCells>
  <pageMargins left="0.393055555555556" right="0.432638888888889" top="0.550694444444444" bottom="0.393055555555556" header="0.5" footer="0.5"/>
  <pageSetup paperSize="9" orientation="landscape" horizontalDpi="600"/>
  <headerFooter/>
  <ignoredErrors>
    <ignoredError sqref="D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楚雄州大姚县党政机关单位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dyx</dc:creator>
  <cp:lastModifiedBy>Administrator</cp:lastModifiedBy>
  <dcterms:created xsi:type="dcterms:W3CDTF">2020-03-24T06:44:00Z</dcterms:created>
  <dcterms:modified xsi:type="dcterms:W3CDTF">2022-01-26T08:18:21Z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