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<sst xmlns="http://schemas.openxmlformats.org/spreadsheetml/2006/main" count="43" uniqueCount="37">
  <si>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附件</t>
  </si>
  <si>
    <t xml:space="preserve">大姚县2024年中央农村厕所革命整村推进财政奖补资金分配计划表
</t>
  </si>
  <si>
    <t>乡镇</t>
  </si>
  <si>
    <t>2023年农村无害化卫生厕所改造建设情况（座）</t>
  </si>
  <si>
    <t>中央农村厕所革命整村推进财政奖补资金分配计划任务数</t>
  </si>
  <si>
    <t>计划分配资金合计  （万元）</t>
  </si>
  <si>
    <t>自然村卫生公厕</t>
  </si>
  <si>
    <t>农村无害化卫生户厕</t>
  </si>
  <si>
    <t>任务数</t>
  </si>
  <si>
    <t>实际完成数</t>
  </si>
  <si>
    <t>2023年已拨付资金</t>
  </si>
  <si>
    <t>2023年资金兑付情况</t>
  </si>
  <si>
    <t>2023年</t>
  </si>
  <si>
    <t>2024年</t>
  </si>
  <si>
    <t>新建</t>
  </si>
  <si>
    <t>改建</t>
  </si>
  <si>
    <t>合计</t>
  </si>
  <si>
    <t>已兑付   省级资金</t>
  </si>
  <si>
    <t>已兑付  州级资金</t>
  </si>
  <si>
    <t>2023年农村无害化卫生户厕</t>
  </si>
  <si>
    <t>2024年农村无害化卫生户厕</t>
  </si>
  <si>
    <t>计划分配公厕改建任务数（座）</t>
  </si>
  <si>
    <t>计划分配资金   （万元）</t>
  </si>
  <si>
    <t>计划分配任务数（座）</t>
  </si>
  <si>
    <t>计划分配资金  （万元）</t>
  </si>
  <si>
    <t>金碧镇</t>
  </si>
  <si>
    <t>石羊镇</t>
  </si>
  <si>
    <t>六苴镇</t>
  </si>
  <si>
    <t>龙街镇</t>
  </si>
  <si>
    <t>新街镇</t>
  </si>
  <si>
    <t>赵家店镇</t>
  </si>
  <si>
    <t>三岔河镇</t>
  </si>
  <si>
    <t>桂花镇</t>
  </si>
  <si>
    <t>昙华乡</t>
  </si>
  <si>
    <t>湾碧乡</t>
  </si>
  <si>
    <t>三台乡</t>
  </si>
  <si>
    <t>铁锁乡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</si>
</sst>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方正小标宋简体"/>
      <charset val="134"/>
    </font>
    <font>
      <sz val="12"/>
      <name val="方正小标宋简体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name val="Times New Roman"/>
      <charset val="0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selection activeCell="T21" sqref="T21"/>
    </sheetView>
  </sheetViews>
  <sheetFormatPr defaultColWidth="8.73148148148148" defaultRowHeight="14.4"/>
  <cols>
    <col min="1" max="1" width="10.6666666666667" customWidth="1"/>
    <col min="2" max="2" width="6.44444444444444" customWidth="1"/>
    <col min="3" max="3" width="4" customWidth="1"/>
    <col min="4" max="4" width="4.66666666666667" customWidth="1"/>
    <col min="5" max="5" width="5.11111111111111" customWidth="1"/>
    <col min="6" max="6" width="6.44444444444444" style="2" customWidth="1"/>
    <col min="7" max="7" width="7.22222222222222" customWidth="1"/>
    <col min="8" max="8" width="7.66666666666667" customWidth="1"/>
    <col min="9" max="9" width="9.11111111111111" customWidth="1"/>
    <col min="10" max="10" width="7.22222222222222" customWidth="1"/>
    <col min="11" max="11" width="9.88888888888889" customWidth="1"/>
    <col min="12" max="12" width="8.88888888888889" customWidth="1"/>
    <col min="13" max="13" width="9" customWidth="1"/>
    <col min="14" max="14" width="9.33333333333333" customWidth="1"/>
    <col min="15" max="15" width="8.33333333333333" customWidth="1"/>
    <col min="16" max="16" width="9.33333333333333" customWidth="1"/>
    <col min="17" max="17" width="8.88888888888889" customWidth="1"/>
  </cols>
  <sheetData>
    <row r="1" ht="19" customHeight="1" spans="1:16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</row>
    <row r="2" ht="29" customHeight="1" spans="1:17">
      <c r="A2" s="5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27" customHeight="1" spans="1:17">
      <c r="A3" s="7" t="s">
        <v>2</v>
      </c>
      <c r="B3" s="8" t="s">
        <v>3</v>
      </c>
      <c r="C3" s="9"/>
      <c r="D3" s="9"/>
      <c r="E3" s="9"/>
      <c r="F3" s="10"/>
      <c r="G3" s="9"/>
      <c r="H3" s="9"/>
      <c r="I3" s="9"/>
      <c r="J3" s="26"/>
      <c r="K3" s="7" t="s">
        <v>4</v>
      </c>
      <c r="L3" s="7"/>
      <c r="M3" s="7"/>
      <c r="N3" s="7"/>
      <c r="O3" s="7"/>
      <c r="P3" s="7"/>
      <c r="Q3" s="7" t="s">
        <v>5</v>
      </c>
    </row>
    <row r="4" ht="27" customHeight="1" spans="1:17">
      <c r="A4" s="7"/>
      <c r="B4" s="8" t="s">
        <v>6</v>
      </c>
      <c r="C4" s="9"/>
      <c r="D4" s="9"/>
      <c r="E4" s="9"/>
      <c r="F4" s="10"/>
      <c r="G4" s="8" t="s">
        <v>7</v>
      </c>
      <c r="H4" s="9"/>
      <c r="I4" s="9"/>
      <c r="J4" s="26"/>
      <c r="K4" s="7"/>
      <c r="L4" s="7"/>
      <c r="M4" s="7"/>
      <c r="N4" s="7"/>
      <c r="O4" s="7"/>
      <c r="P4" s="7"/>
      <c r="Q4" s="7"/>
    </row>
    <row r="5" ht="27" customHeight="1" spans="1:17">
      <c r="A5" s="7"/>
      <c r="B5" s="11" t="s">
        <v>8</v>
      </c>
      <c r="C5" s="12" t="s">
        <v>9</v>
      </c>
      <c r="D5" s="13"/>
      <c r="E5" s="14"/>
      <c r="F5" s="15" t="s">
        <v>10</v>
      </c>
      <c r="G5" s="7" t="s">
        <v>8</v>
      </c>
      <c r="H5" s="7" t="s">
        <v>9</v>
      </c>
      <c r="I5" s="12" t="s">
        <v>11</v>
      </c>
      <c r="J5" s="14"/>
      <c r="K5" s="7"/>
      <c r="L5" s="7"/>
      <c r="M5" s="7"/>
      <c r="N5" s="7"/>
      <c r="O5" s="7"/>
      <c r="P5" s="7"/>
      <c r="Q5" s="7"/>
    </row>
    <row r="6" customFormat="1" ht="34" customHeight="1" spans="1:17">
      <c r="A6" s="7"/>
      <c r="B6" s="16"/>
      <c r="C6" s="17"/>
      <c r="D6" s="18"/>
      <c r="E6" s="19"/>
      <c r="F6" s="20"/>
      <c r="G6" s="7"/>
      <c r="H6" s="7"/>
      <c r="I6" s="27"/>
      <c r="J6" s="28"/>
      <c r="K6" s="8" t="s">
        <v>12</v>
      </c>
      <c r="L6" s="9"/>
      <c r="M6" s="9"/>
      <c r="N6" s="26"/>
      <c r="O6" s="9" t="s">
        <v>13</v>
      </c>
      <c r="P6" s="26"/>
      <c r="Q6" s="7"/>
    </row>
    <row r="7" customFormat="1" ht="39" customHeight="1" spans="1:17">
      <c r="A7" s="7"/>
      <c r="B7" s="16"/>
      <c r="C7" s="7" t="s">
        <v>14</v>
      </c>
      <c r="D7" s="7" t="s">
        <v>15</v>
      </c>
      <c r="E7" s="7" t="s">
        <v>16</v>
      </c>
      <c r="F7" s="20"/>
      <c r="G7" s="7"/>
      <c r="H7" s="7"/>
      <c r="I7" s="11" t="s">
        <v>17</v>
      </c>
      <c r="J7" s="11" t="s">
        <v>18</v>
      </c>
      <c r="K7" s="8" t="s">
        <v>6</v>
      </c>
      <c r="L7" s="26"/>
      <c r="M7" s="8" t="s">
        <v>19</v>
      </c>
      <c r="N7" s="26"/>
      <c r="O7" s="9" t="s">
        <v>20</v>
      </c>
      <c r="P7" s="26"/>
      <c r="Q7" s="7"/>
    </row>
    <row r="8" customFormat="1" ht="57" customHeight="1" spans="1:17">
      <c r="A8" s="7"/>
      <c r="B8" s="21"/>
      <c r="C8" s="7"/>
      <c r="D8" s="7"/>
      <c r="E8" s="7"/>
      <c r="F8" s="22"/>
      <c r="G8" s="7"/>
      <c r="H8" s="7"/>
      <c r="I8" s="21"/>
      <c r="J8" s="21"/>
      <c r="K8" s="7" t="s">
        <v>21</v>
      </c>
      <c r="L8" s="7" t="s">
        <v>22</v>
      </c>
      <c r="M8" s="7" t="s">
        <v>23</v>
      </c>
      <c r="N8" s="7" t="s">
        <v>22</v>
      </c>
      <c r="O8" s="7" t="s">
        <v>23</v>
      </c>
      <c r="P8" s="7" t="s">
        <v>24</v>
      </c>
      <c r="Q8" s="7"/>
    </row>
    <row r="9" s="1" customFormat="1" ht="15" customHeight="1" spans="1:17">
      <c r="A9" s="23" t="s">
        <v>25</v>
      </c>
      <c r="B9" s="24">
        <v>19</v>
      </c>
      <c r="C9" s="23">
        <v>9</v>
      </c>
      <c r="D9" s="23">
        <v>13</v>
      </c>
      <c r="E9" s="23">
        <v>22</v>
      </c>
      <c r="F9" s="23">
        <v>80</v>
      </c>
      <c r="G9" s="25">
        <v>730</v>
      </c>
      <c r="H9" s="25">
        <v>1061</v>
      </c>
      <c r="I9" s="25">
        <v>465</v>
      </c>
      <c r="J9" s="25"/>
      <c r="K9" s="29">
        <v>4</v>
      </c>
      <c r="L9" s="29">
        <f>K9*10</f>
        <v>40</v>
      </c>
      <c r="M9" s="29">
        <v>596</v>
      </c>
      <c r="N9" s="29">
        <f>M9*0.08</f>
        <v>47.68</v>
      </c>
      <c r="O9" s="29"/>
      <c r="P9" s="29"/>
      <c r="Q9" s="30">
        <f>L9+N9+P9</f>
        <v>87.68</v>
      </c>
    </row>
    <row r="10" s="1" customFormat="1" ht="15" customHeight="1" spans="1:18">
      <c r="A10" s="23" t="s">
        <v>26</v>
      </c>
      <c r="B10" s="24">
        <v>8</v>
      </c>
      <c r="C10" s="23">
        <v>2</v>
      </c>
      <c r="D10" s="23">
        <v>10</v>
      </c>
      <c r="E10" s="23">
        <v>12</v>
      </c>
      <c r="F10" s="23">
        <v>30</v>
      </c>
      <c r="G10" s="25">
        <v>710</v>
      </c>
      <c r="H10" s="25">
        <v>616</v>
      </c>
      <c r="I10" s="25">
        <v>465</v>
      </c>
      <c r="J10" s="25"/>
      <c r="K10" s="29">
        <v>2</v>
      </c>
      <c r="L10" s="29">
        <f t="shared" ref="L10:L21" si="0">K10*10</f>
        <v>20</v>
      </c>
      <c r="M10" s="29">
        <v>151</v>
      </c>
      <c r="N10" s="29">
        <f t="shared" ref="N10:N21" si="1">M10*0.08</f>
        <v>12.08</v>
      </c>
      <c r="O10" s="29">
        <v>59</v>
      </c>
      <c r="P10" s="29">
        <v>4.68</v>
      </c>
      <c r="Q10" s="30">
        <f t="shared" ref="Q10:Q21" si="2">L10+N10+P10</f>
        <v>36.76</v>
      </c>
      <c r="R10" s="1">
        <v>400</v>
      </c>
    </row>
    <row r="11" s="1" customFormat="1" ht="15" customHeight="1" spans="1:17">
      <c r="A11" s="23" t="s">
        <v>27</v>
      </c>
      <c r="B11" s="24">
        <v>4</v>
      </c>
      <c r="C11" s="23">
        <v>3</v>
      </c>
      <c r="D11" s="23">
        <v>1</v>
      </c>
      <c r="E11" s="23">
        <v>4</v>
      </c>
      <c r="F11" s="23">
        <v>20</v>
      </c>
      <c r="G11" s="25">
        <v>510</v>
      </c>
      <c r="H11" s="25">
        <v>618</v>
      </c>
      <c r="I11" s="25">
        <v>345</v>
      </c>
      <c r="J11" s="25"/>
      <c r="K11" s="29">
        <v>1</v>
      </c>
      <c r="L11" s="29">
        <f t="shared" si="0"/>
        <v>10</v>
      </c>
      <c r="M11" s="29">
        <v>273</v>
      </c>
      <c r="N11" s="29">
        <f t="shared" si="1"/>
        <v>21.84</v>
      </c>
      <c r="O11" s="29"/>
      <c r="P11" s="29"/>
      <c r="Q11" s="30">
        <f t="shared" si="2"/>
        <v>31.84</v>
      </c>
    </row>
    <row r="12" s="1" customFormat="1" ht="15" customHeight="1" spans="1:17">
      <c r="A12" s="23" t="s">
        <v>28</v>
      </c>
      <c r="B12" s="24">
        <v>7</v>
      </c>
      <c r="C12" s="23">
        <v>5</v>
      </c>
      <c r="D12" s="23">
        <v>4</v>
      </c>
      <c r="E12" s="23">
        <v>9</v>
      </c>
      <c r="F12" s="23">
        <v>20</v>
      </c>
      <c r="G12" s="25">
        <v>870</v>
      </c>
      <c r="H12" s="25">
        <v>922</v>
      </c>
      <c r="I12" s="25">
        <v>560</v>
      </c>
      <c r="J12" s="25">
        <v>50</v>
      </c>
      <c r="K12" s="29">
        <v>2</v>
      </c>
      <c r="L12" s="29">
        <f t="shared" si="0"/>
        <v>20</v>
      </c>
      <c r="M12" s="29">
        <v>302</v>
      </c>
      <c r="N12" s="29">
        <f t="shared" si="1"/>
        <v>24.16</v>
      </c>
      <c r="O12" s="29"/>
      <c r="P12" s="29"/>
      <c r="Q12" s="30">
        <f t="shared" si="2"/>
        <v>44.16</v>
      </c>
    </row>
    <row r="13" s="1" customFormat="1" ht="15" customHeight="1" spans="1:17">
      <c r="A13" s="23" t="s">
        <v>29</v>
      </c>
      <c r="B13" s="24">
        <v>6</v>
      </c>
      <c r="C13" s="23">
        <v>4</v>
      </c>
      <c r="D13" s="23">
        <v>4</v>
      </c>
      <c r="E13" s="23">
        <v>8</v>
      </c>
      <c r="F13" s="23">
        <v>20</v>
      </c>
      <c r="G13" s="25">
        <v>830</v>
      </c>
      <c r="H13" s="25">
        <v>925</v>
      </c>
      <c r="I13" s="25">
        <v>525</v>
      </c>
      <c r="J13" s="25"/>
      <c r="K13" s="29">
        <v>2</v>
      </c>
      <c r="L13" s="29">
        <f t="shared" si="0"/>
        <v>20</v>
      </c>
      <c r="M13" s="29">
        <v>400</v>
      </c>
      <c r="N13" s="29">
        <f t="shared" si="1"/>
        <v>32</v>
      </c>
      <c r="O13" s="29"/>
      <c r="P13" s="29"/>
      <c r="Q13" s="30">
        <f t="shared" si="2"/>
        <v>52</v>
      </c>
    </row>
    <row r="14" s="1" customFormat="1" ht="15" customHeight="1" spans="1:17">
      <c r="A14" s="23" t="s">
        <v>30</v>
      </c>
      <c r="B14" s="24">
        <v>5</v>
      </c>
      <c r="C14" s="23">
        <v>1</v>
      </c>
      <c r="D14" s="23">
        <v>8</v>
      </c>
      <c r="E14" s="23">
        <v>9</v>
      </c>
      <c r="F14" s="23">
        <v>20</v>
      </c>
      <c r="G14" s="25">
        <v>530</v>
      </c>
      <c r="H14" s="25">
        <v>560</v>
      </c>
      <c r="I14" s="25">
        <v>315</v>
      </c>
      <c r="J14" s="25"/>
      <c r="K14" s="29">
        <v>2</v>
      </c>
      <c r="L14" s="29">
        <f t="shared" si="0"/>
        <v>20</v>
      </c>
      <c r="M14" s="29">
        <v>245</v>
      </c>
      <c r="N14" s="29">
        <f t="shared" si="1"/>
        <v>19.6</v>
      </c>
      <c r="O14" s="29"/>
      <c r="P14" s="29"/>
      <c r="Q14" s="30">
        <f t="shared" si="2"/>
        <v>39.6</v>
      </c>
    </row>
    <row r="15" s="1" customFormat="1" ht="15" customHeight="1" spans="1:17">
      <c r="A15" s="23" t="s">
        <v>31</v>
      </c>
      <c r="B15" s="24">
        <v>5</v>
      </c>
      <c r="C15" s="23">
        <v>0</v>
      </c>
      <c r="D15" s="23">
        <v>8</v>
      </c>
      <c r="E15" s="23">
        <v>8</v>
      </c>
      <c r="F15" s="23">
        <v>20</v>
      </c>
      <c r="G15" s="25">
        <v>615</v>
      </c>
      <c r="H15" s="25">
        <v>634</v>
      </c>
      <c r="I15" s="25">
        <v>514</v>
      </c>
      <c r="J15" s="25">
        <v>507</v>
      </c>
      <c r="K15" s="29">
        <v>1</v>
      </c>
      <c r="L15" s="29">
        <f t="shared" si="0"/>
        <v>10</v>
      </c>
      <c r="M15" s="29">
        <v>0</v>
      </c>
      <c r="N15" s="29">
        <f t="shared" si="1"/>
        <v>0</v>
      </c>
      <c r="O15" s="29"/>
      <c r="P15" s="29"/>
      <c r="Q15" s="30">
        <f t="shared" si="2"/>
        <v>10</v>
      </c>
    </row>
    <row r="16" s="1" customFormat="1" ht="15" customHeight="1" spans="1:17">
      <c r="A16" s="23" t="s">
        <v>32</v>
      </c>
      <c r="B16" s="24">
        <v>4</v>
      </c>
      <c r="C16" s="23">
        <v>2</v>
      </c>
      <c r="D16" s="23">
        <v>0</v>
      </c>
      <c r="E16" s="23">
        <v>2</v>
      </c>
      <c r="F16" s="23">
        <v>10</v>
      </c>
      <c r="G16" s="25">
        <v>560</v>
      </c>
      <c r="H16" s="25">
        <v>630</v>
      </c>
      <c r="I16" s="25">
        <v>365</v>
      </c>
      <c r="J16" s="25"/>
      <c r="K16" s="29">
        <v>1</v>
      </c>
      <c r="L16" s="29">
        <f t="shared" si="0"/>
        <v>10</v>
      </c>
      <c r="M16" s="29">
        <v>265</v>
      </c>
      <c r="N16" s="29">
        <f t="shared" si="1"/>
        <v>21.2</v>
      </c>
      <c r="O16" s="29"/>
      <c r="P16" s="29"/>
      <c r="Q16" s="30">
        <f t="shared" si="2"/>
        <v>31.2</v>
      </c>
    </row>
    <row r="17" s="1" customFormat="1" ht="15" customHeight="1" spans="1:17">
      <c r="A17" s="23" t="s">
        <v>33</v>
      </c>
      <c r="B17" s="24">
        <v>4</v>
      </c>
      <c r="C17" s="23">
        <v>4</v>
      </c>
      <c r="D17" s="23">
        <v>0</v>
      </c>
      <c r="E17" s="23">
        <v>4</v>
      </c>
      <c r="F17" s="23">
        <v>10</v>
      </c>
      <c r="G17" s="25">
        <v>660</v>
      </c>
      <c r="H17" s="25">
        <v>538</v>
      </c>
      <c r="I17" s="25">
        <v>325</v>
      </c>
      <c r="J17" s="25"/>
      <c r="K17" s="29">
        <v>2</v>
      </c>
      <c r="L17" s="29">
        <f t="shared" si="0"/>
        <v>20</v>
      </c>
      <c r="M17" s="29">
        <v>0</v>
      </c>
      <c r="N17" s="29">
        <f t="shared" si="1"/>
        <v>0</v>
      </c>
      <c r="O17" s="29"/>
      <c r="P17" s="29"/>
      <c r="Q17" s="30">
        <f t="shared" si="2"/>
        <v>20</v>
      </c>
    </row>
    <row r="18" s="1" customFormat="1" ht="15" customHeight="1" spans="1:17">
      <c r="A18" s="23" t="s">
        <v>34</v>
      </c>
      <c r="B18" s="24">
        <v>7</v>
      </c>
      <c r="C18" s="23">
        <v>7</v>
      </c>
      <c r="D18" s="23">
        <v>0</v>
      </c>
      <c r="E18" s="23">
        <v>7</v>
      </c>
      <c r="F18" s="23">
        <v>30</v>
      </c>
      <c r="G18" s="25">
        <v>953</v>
      </c>
      <c r="H18" s="25">
        <v>958</v>
      </c>
      <c r="I18" s="25">
        <v>632</v>
      </c>
      <c r="J18" s="25"/>
      <c r="K18" s="29">
        <v>1</v>
      </c>
      <c r="L18" s="29">
        <f t="shared" si="0"/>
        <v>10</v>
      </c>
      <c r="M18" s="29">
        <v>310</v>
      </c>
      <c r="N18" s="29">
        <f t="shared" si="1"/>
        <v>24.8</v>
      </c>
      <c r="O18" s="29"/>
      <c r="P18" s="29"/>
      <c r="Q18" s="30">
        <f t="shared" si="2"/>
        <v>34.8</v>
      </c>
    </row>
    <row r="19" ht="15" customHeight="1" spans="1:17">
      <c r="A19" s="23" t="s">
        <v>35</v>
      </c>
      <c r="B19" s="24">
        <v>6</v>
      </c>
      <c r="C19" s="23">
        <v>2</v>
      </c>
      <c r="D19" s="23">
        <v>3</v>
      </c>
      <c r="E19" s="23">
        <v>5</v>
      </c>
      <c r="F19" s="23">
        <v>20</v>
      </c>
      <c r="G19" s="25">
        <v>650</v>
      </c>
      <c r="H19" s="25">
        <v>880</v>
      </c>
      <c r="I19" s="25">
        <v>534</v>
      </c>
      <c r="J19" s="25">
        <v>434</v>
      </c>
      <c r="K19" s="29">
        <v>1</v>
      </c>
      <c r="L19" s="29">
        <f t="shared" si="0"/>
        <v>10</v>
      </c>
      <c r="M19" s="29">
        <v>346</v>
      </c>
      <c r="N19" s="29">
        <f t="shared" si="1"/>
        <v>27.68</v>
      </c>
      <c r="O19" s="29"/>
      <c r="P19" s="29"/>
      <c r="Q19" s="30">
        <f t="shared" si="2"/>
        <v>37.68</v>
      </c>
    </row>
    <row r="20" ht="15" customHeight="1" spans="1:17">
      <c r="A20" s="23" t="s">
        <v>36</v>
      </c>
      <c r="B20" s="24">
        <v>4</v>
      </c>
      <c r="C20" s="23">
        <v>0</v>
      </c>
      <c r="D20" s="23">
        <v>6</v>
      </c>
      <c r="E20" s="23">
        <v>6</v>
      </c>
      <c r="F20" s="23">
        <v>20</v>
      </c>
      <c r="G20" s="25">
        <v>135</v>
      </c>
      <c r="H20" s="25">
        <v>107</v>
      </c>
      <c r="I20" s="25">
        <v>91</v>
      </c>
      <c r="J20" s="25"/>
      <c r="K20" s="29">
        <v>1</v>
      </c>
      <c r="L20" s="29">
        <f t="shared" si="0"/>
        <v>10</v>
      </c>
      <c r="M20" s="29">
        <v>16</v>
      </c>
      <c r="N20" s="29">
        <f t="shared" si="1"/>
        <v>1.28</v>
      </c>
      <c r="O20" s="29"/>
      <c r="P20" s="29"/>
      <c r="Q20" s="30">
        <f t="shared" si="2"/>
        <v>11.28</v>
      </c>
    </row>
    <row r="21" ht="15" customHeight="1" spans="1:17">
      <c r="A21" s="23" t="s">
        <v>16</v>
      </c>
      <c r="B21" s="24">
        <f>SUM(B9:B20)</f>
        <v>79</v>
      </c>
      <c r="C21" s="23">
        <f>SUM(C9:C20)</f>
        <v>39</v>
      </c>
      <c r="D21" s="23">
        <f>SUM(D9:D20)</f>
        <v>57</v>
      </c>
      <c r="E21" s="23">
        <f>SUM(E9:E20)</f>
        <v>96</v>
      </c>
      <c r="F21" s="23">
        <v>300</v>
      </c>
      <c r="G21" s="25">
        <f>SUM(G9:G20)</f>
        <v>7753</v>
      </c>
      <c r="H21" s="25">
        <v>8449</v>
      </c>
      <c r="I21" s="25">
        <v>5136</v>
      </c>
      <c r="J21" s="25">
        <f>SUM(J9:J20)</f>
        <v>991</v>
      </c>
      <c r="K21" s="29">
        <f>SUM(K9:K20)</f>
        <v>20</v>
      </c>
      <c r="L21" s="29">
        <f t="shared" si="0"/>
        <v>200</v>
      </c>
      <c r="M21" s="29">
        <v>2904</v>
      </c>
      <c r="N21" s="29">
        <f t="shared" si="1"/>
        <v>232.32</v>
      </c>
      <c r="O21" s="29">
        <v>59</v>
      </c>
      <c r="P21" s="29">
        <v>4.68</v>
      </c>
      <c r="Q21" s="30">
        <f t="shared" si="2"/>
        <v>437</v>
      </c>
    </row>
  </sheetData>
  <mergeCells count="24">
    <mergeCell ref="A1:P1"/>
    <mergeCell ref="A2:Q2"/>
    <mergeCell ref="B3:J3"/>
    <mergeCell ref="B4:F4"/>
    <mergeCell ref="G4:J4"/>
    <mergeCell ref="K6:N6"/>
    <mergeCell ref="O6:P6"/>
    <mergeCell ref="K7:L7"/>
    <mergeCell ref="M7:N7"/>
    <mergeCell ref="O7:P7"/>
    <mergeCell ref="A3:A8"/>
    <mergeCell ref="B5:B8"/>
    <mergeCell ref="C7:C8"/>
    <mergeCell ref="D7:D8"/>
    <mergeCell ref="E7:E8"/>
    <mergeCell ref="F5:F8"/>
    <mergeCell ref="G5:G8"/>
    <mergeCell ref="H5:H8"/>
    <mergeCell ref="I7:I8"/>
    <mergeCell ref="J7:J8"/>
    <mergeCell ref="Q3:Q8"/>
    <mergeCell ref="K3:P5"/>
    <mergeCell ref="C5:E6"/>
    <mergeCell ref="I5:J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dyx8863</dc:creator>
  <cp:lastModifiedBy>李永仙</cp:lastModifiedBy>
  <dcterms:created xsi:type="dcterms:W3CDTF">2022-07-14T07:55:00Z</dcterms:created>
  <dcterms:modified xsi:type="dcterms:W3CDTF">2024-06-27T02:01:01Z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ACB01E83267342F9B12A4B9558CDDE37</vt:lpwstr>
  </property>
  <property fmtid="{D5CDD505-2E9C-101B-9397-08002B2CF9AE}" pid="3" name="KSOProductBuildVer">
    <vt:lpwstr>2052-12.1.0.16412</vt:lpwstr>
  </property>
</Properties>
</file>