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24" tabRatio="768" firstSheet="6" activeTab="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<sst xmlns="http://schemas.openxmlformats.org/spreadsheetml/2006/main" count="814" uniqueCount="373">
  <si>
    <t>预算01-1表</t>
  </si>
  <si>
    <t>财务收支预算总表</t>
  </si>
  <si>
    <t>单位名称：大姚县地震局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</si>
  <si>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</si>
  <si>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</si>
  <si>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</si>
  <si>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</si>
  <si>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</si>
  <si>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</si>
  <si>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</si>
  <si>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</si>
  <si>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</si>
  <si>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</si>
  <si>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</si>
  <si>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</si>
  <si>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</si>
  <si>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</si>
  <si>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</si>
  <si>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</si>
  <si>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</si>
  <si>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</si>
  <si>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</si>
  <si>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</si>
  <si>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</si>
  <si>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</si>
  <si>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</si>
  <si>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</si>
  <si>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</si>
  <si>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</si>
  <si>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</si>
  <si>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</si>
  <si>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</si>
  <si>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</si>
  <si>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</si>
  <si>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</si>
  <si>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</si>
  <si>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</si>
  <si>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</si>
  <si>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</si>
  <si>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</si>
  <si>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</si>
  <si>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</si>
  <si>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</si>
  <si>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</si>
  <si>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</si>
  <si>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</si>
  <si>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</si>
  <si>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</si>
  <si>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</si>
  <si>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</si>
  <si>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</si>
  <si>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</si>
  <si>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</si>
  <si>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</si>
  <si>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</si>
  <si>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</si>
  <si>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</si>
  <si>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</si>
  <si>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</si>
  <si>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</si>
  <si>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</si>
  <si>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</si>
  <si>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</si>
  <si>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</si>
  <si>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</si>
  <si>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</si>
  <si>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大姚县地震局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</si>
  <si>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</si>
  <si>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</si>
  <si>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</si>
  <si>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</si>
  <si>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</si>
  <si>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</si>
  <si>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</si>
  <si>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</si>
  <si>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</si>
  <si>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</si>
  <si>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</si>
  <si>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</si>
  <si>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</si>
  <si>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</si>
  <si>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</si>
  <si>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</si>
  <si>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</si>
  <si>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</si>
  <si>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</si>
  <si>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</si>
  <si>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</si>
  <si>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</si>
  <si>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</si>
  <si>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</si>
  <si>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</si>
  <si>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</si>
  <si>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</si>
  <si>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</si>
  <si>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</si>
  <si>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</si>
  <si>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</si>
  <si>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</si>
  <si>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</si>
  <si>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</si>
  <si>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</si>
  <si>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</si>
  <si>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</si>
  <si>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</si>
  <si>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22405</t>
  </si>
  <si>
    <t xml:space="preserve">  地震事务</t>
  </si>
  <si>
    <t>2240505</t>
  </si>
  <si>
    <t xml:space="preserve">    地震预测预报</t>
  </si>
  <si>
    <t>2240550</t>
  </si>
  <si>
    <t xml:space="preserve">    地震事业机构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</si>
  <si>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</si>
  <si>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</si>
  <si>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</si>
  <si>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</si>
  <si>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</si>
  <si>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</si>
  <si>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</si>
  <si>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</si>
  <si>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</si>
  <si>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</si>
  <si>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</si>
  <si>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</si>
  <si>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</si>
  <si>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</si>
  <si>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</si>
  <si>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</si>
  <si>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</si>
  <si>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</si>
  <si>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</si>
  <si>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</si>
  <si>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</si>
  <si>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</si>
  <si>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</si>
  <si>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</si>
  <si>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</si>
  <si>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</si>
  <si>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</si>
  <si>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</si>
  <si>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</si>
  <si>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</si>
  <si>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</si>
  <si>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</si>
  <si>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</si>
  <si>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</si>
  <si>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</si>
  <si>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</si>
  <si>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</si>
  <si>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</si>
  <si>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</si>
  <si>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</si>
  <si>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</si>
  <si>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</si>
  <si>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</si>
  <si>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</si>
  <si>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</si>
  <si>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</si>
  <si>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</si>
  <si>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</si>
  <si>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</si>
  <si>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</si>
  <si>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</si>
  <si>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</si>
  <si>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</si>
  <si>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</si>
  <si>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</si>
  <si>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</si>
  <si>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</si>
  <si>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</si>
  <si>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</si>
  <si>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</si>
  <si>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</si>
  <si>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</si>
  <si>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</si>
  <si>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</si>
  <si>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</si>
  <si>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</si>
  <si>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</si>
  <si>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</si>
  <si>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</si>
  <si>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</si>
  <si>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</si>
  <si>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</si>
  <si>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</si>
  <si>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</si>
  <si>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</si>
  <si>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</si>
  <si>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</si>
  <si>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</si>
  <si>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</si>
  <si>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</si>
  <si>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</si>
  <si>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</si>
  <si>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</si>
  <si>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</si>
  <si>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</si>
  <si>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</si>
  <si>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</si>
  <si>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</si>
  <si>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</si>
  <si>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</si>
  <si>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</si>
  <si>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</si>
  <si>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大姚县地震局</t>
  </si>
  <si>
    <t>532326231100001283608</t>
  </si>
  <si>
    <t>事业人员基本工资</t>
  </si>
  <si>
    <t>地震事业机构</t>
  </si>
  <si>
    <t>30101</t>
  </si>
  <si>
    <t>基本工资</t>
  </si>
  <si>
    <t>532326231100001283588</t>
  </si>
  <si>
    <t>事业人员工绩效奖励</t>
  </si>
  <si>
    <t>30107</t>
  </si>
  <si>
    <t>绩效工资</t>
  </si>
  <si>
    <t>532326221100000351239</t>
  </si>
  <si>
    <t>2017年新增绩效奖励（事业）</t>
  </si>
  <si>
    <t>532326221100000352489</t>
  </si>
  <si>
    <t>事业公务交通补贴</t>
  </si>
  <si>
    <t>30239</t>
  </si>
  <si>
    <t>其他交通费用</t>
  </si>
  <si>
    <t>532326231100001283589</t>
  </si>
  <si>
    <t>事业人员津贴补贴</t>
  </si>
  <si>
    <t>30102</t>
  </si>
  <si>
    <t>津贴补贴</t>
  </si>
  <si>
    <t>532326241100002171284</t>
  </si>
  <si>
    <t>事业人员一个月基本工资额度</t>
  </si>
  <si>
    <t>532326210000000020093</t>
  </si>
  <si>
    <t>机关事业单位基本养老保险缴费</t>
  </si>
  <si>
    <t>机关事业单位基本养老保险缴费支出</t>
  </si>
  <si>
    <t>30108</t>
  </si>
  <si>
    <t>532326231100001283610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</si>
  <si>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</si>
  <si>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</si>
  <si>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</si>
  <si>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</si>
  <si>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</si>
  <si>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</si>
  <si>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</si>
  <si>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</si>
  <si>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</si>
  <si>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</si>
  <si>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532326231100001283590</t>
  </si>
  <si>
    <t>工伤保险</t>
  </si>
  <si>
    <t>532326231100001283609</t>
  </si>
  <si>
    <t>失业保险</t>
  </si>
  <si>
    <t>532326231100001283591</t>
  </si>
  <si>
    <t>住房公积金</t>
  </si>
  <si>
    <t>30113</t>
  </si>
  <si>
    <t>532326231100001283594</t>
  </si>
  <si>
    <t>退休生活补助</t>
  </si>
  <si>
    <t>事业单位离退休</t>
  </si>
  <si>
    <t>30302</t>
  </si>
  <si>
    <t>退休费</t>
  </si>
  <si>
    <t>532326231100001283611</t>
  </si>
  <si>
    <t>其他事业单位公用经费</t>
  </si>
  <si>
    <t>30201</t>
  </si>
  <si>
    <t>办公费</t>
  </si>
  <si>
    <t>30211</t>
  </si>
  <si>
    <t>差旅费</t>
  </si>
  <si>
    <t>30205</t>
  </si>
  <si>
    <t>水费</t>
  </si>
  <si>
    <t>30206</t>
  </si>
  <si>
    <t>电费</t>
  </si>
  <si>
    <t>532326221100000351220</t>
  </si>
  <si>
    <t>工会经费</t>
  </si>
  <si>
    <t>30228</t>
  </si>
  <si>
    <t>532326221100000351241</t>
  </si>
  <si>
    <t>30217</t>
  </si>
  <si>
    <t>532326231100001283595</t>
  </si>
  <si>
    <t>退休公用经费</t>
  </si>
  <si>
    <t>532326210000000020097</t>
  </si>
  <si>
    <t>车辆使用费</t>
  </si>
  <si>
    <t>30231</t>
  </si>
  <si>
    <t>公务用车运行维护费</t>
  </si>
  <si>
    <t>532326210000000020098</t>
  </si>
  <si>
    <t>公务交通专项经费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</si>
  <si>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</si>
  <si>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</si>
  <si>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</si>
  <si>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</si>
  <si>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</si>
  <si>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</si>
  <si>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</si>
  <si>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</si>
  <si>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</si>
  <si>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313 事业发展类</t>
  </si>
  <si>
    <t>532326241100002167373</t>
  </si>
  <si>
    <t>地震预警台站维护项目经费</t>
  </si>
  <si>
    <t>地震预测预报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</si>
  <si>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</si>
  <si>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</si>
  <si>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</si>
  <si>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</si>
  <si>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</si>
  <si>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</si>
  <si>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</si>
  <si>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</si>
  <si>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</si>
  <si>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</si>
  <si>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</si>
  <si>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</si>
  <si>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地震预警台站维护项目经费</t>
  </si>
  <si>
    <t>大姚县建有地震监测台站16个，其中一般台站11个，基准台站4个，为确保台站监测数据传输稳定，需要定期开展维护，每年到乡镇开展常态化巡台不少于2次，出现故障，及时解决。</t>
  </si>
  <si>
    <t/>
  </si>
  <si>
    <t>产出指标</t>
  </si>
  <si>
    <t>成本指标</t>
  </si>
  <si>
    <t>经济成本指标</t>
  </si>
  <si>
    <t>=</t>
  </si>
  <si>
    <t>好</t>
  </si>
  <si>
    <t>%</t>
  </si>
  <si>
    <t>定性指标</t>
  </si>
  <si>
    <t>社会成本指标</t>
  </si>
  <si>
    <t>生态环境成本指标</t>
  </si>
  <si>
    <t>效益指标</t>
  </si>
  <si>
    <t>经济效益指标</t>
  </si>
  <si>
    <t>&gt;=</t>
  </si>
  <si>
    <t>90</t>
  </si>
  <si>
    <t>社会效益指标</t>
  </si>
  <si>
    <t>生态效益指标</t>
  </si>
  <si>
    <t>满意度指标</t>
  </si>
  <si>
    <t>服务对象满意度指标</t>
  </si>
  <si>
    <t>满意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</si>
  <si>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</si>
  <si>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</si>
  <si>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</si>
  <si>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</si>
  <si>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</si>
  <si>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说明：本表无数据，故公开空表。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</si>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</sst>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;[Red]#,##0.00"/>
    <numFmt numFmtId="181" formatCode="0.00_);[Red]\-0.00\ "/>
    <numFmt numFmtId="182" formatCode="0.00_ "/>
  </numFmts>
  <fonts count="76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0" fontId="18" fillId="0" borderId="0">
      <alignment/>
      <protection/>
    </xf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8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8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8" fillId="0" borderId="0">
      <alignment vertical="center"/>
      <protection/>
    </xf>
    <xf numFmtId="0" fontId="45" fillId="27" borderId="0" applyNumberFormat="0" applyBorder="0" applyAlignment="0" applyProtection="0"/>
    <xf numFmtId="0" fontId="18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91">
    <xf numFmtId="0" fontId="0" fillId="0" borderId="0" xfId="0" applyAlignment="1">
      <alignment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2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1" fillId="0" borderId="0" xfId="67" applyFont="1" applyFill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33" borderId="10" xfId="67" applyFont="1" applyFill="1" applyBorder="1" applyAlignment="1" applyProtection="1">
      <alignment horizontal="center" vertical="center" wrapText="1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 locked="0"/>
    </xf>
    <xf numFmtId="0" fontId="64" fillId="33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4" fillId="33" borderId="15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33" borderId="16" xfId="67" applyFont="1" applyFill="1" applyBorder="1" applyAlignment="1" applyProtection="1">
      <alignment horizontal="center" vertical="center" wrapText="1"/>
      <protection locked="0"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 locked="0"/>
    </xf>
    <xf numFmtId="0" fontId="64" fillId="0" borderId="19" xfId="67" applyFont="1" applyFill="1" applyBorder="1" applyAlignment="1" applyProtection="1">
      <alignment horizontal="center" vertical="center"/>
      <protection locked="0"/>
    </xf>
    <xf numFmtId="0" fontId="64" fillId="0" borderId="18" xfId="67" applyFont="1" applyFill="1" applyBorder="1" applyAlignment="1" applyProtection="1">
      <alignment horizontal="center" vertical="center"/>
      <protection locked="0"/>
    </xf>
    <xf numFmtId="0" fontId="63" fillId="33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left" vertical="center" wrapText="1"/>
      <protection locked="0"/>
    </xf>
    <xf numFmtId="0" fontId="63" fillId="33" borderId="18" xfId="67" applyFont="1" applyFill="1" applyBorder="1" applyAlignment="1" applyProtection="1">
      <alignment horizontal="center" vertical="center" wrapText="1"/>
      <protection locked="0"/>
    </xf>
    <xf numFmtId="4" fontId="63" fillId="33" borderId="18" xfId="67" applyNumberFormat="1" applyFont="1" applyFill="1" applyBorder="1" applyAlignment="1" applyProtection="1">
      <alignment horizontal="right" vertical="center"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/>
    </xf>
    <xf numFmtId="0" fontId="63" fillId="33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1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4" fillId="0" borderId="20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3" fontId="64" fillId="0" borderId="18" xfId="67" applyNumberFormat="1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horizontal="right" vertical="center"/>
      <protection locked="0"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9" xfId="67" applyFont="1" applyFill="1" applyBorder="1" applyAlignment="1" applyProtection="1">
      <alignment horizontal="center" vertical="center" wrapText="1"/>
      <protection locked="0"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>
      <alignment horizontal="center" vertical="center" wrapText="1"/>
      <protection/>
    </xf>
    <xf numFmtId="0" fontId="12" fillId="0" borderId="24" xfId="59" applyFont="1" applyFill="1" applyBorder="1" applyAlignment="1">
      <alignment horizontal="center" vertical="center" wrapText="1"/>
      <protection/>
    </xf>
    <xf numFmtId="0" fontId="12" fillId="0" borderId="25" xfId="59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0" fontId="12" fillId="0" borderId="10" xfId="59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vertical="center" wrapText="1"/>
      <protection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wrapText="1"/>
      <protection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27" xfId="67" applyFont="1" applyFill="1" applyBorder="1" applyAlignment="1" applyProtection="1">
      <alignment horizontal="center" vertical="center"/>
      <protection/>
    </xf>
    <xf numFmtId="0" fontId="64" fillId="0" borderId="28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0" fontId="64" fillId="0" borderId="29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1" fillId="0" borderId="27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3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7" xfId="67" applyNumberFormat="1" applyFont="1" applyFill="1" applyBorder="1" applyAlignment="1" applyProtection="1">
      <alignment horizontal="right" vertical="center"/>
      <protection locked="0"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8" fillId="0" borderId="31" xfId="67" applyFon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180" fontId="64" fillId="0" borderId="10" xfId="67" applyNumberFormat="1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right" vertical="center"/>
      <protection locked="0"/>
    </xf>
    <xf numFmtId="0" fontId="63" fillId="0" borderId="10" xfId="67" applyFont="1" applyFill="1" applyBorder="1" applyAlignment="1" applyProtection="1">
      <alignment horizontal="left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180" fontId="63" fillId="0" borderId="10" xfId="67" applyNumberFormat="1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left" vertical="center" wrapText="1"/>
      <protection/>
    </xf>
    <xf numFmtId="180" fontId="63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3" fillId="0" borderId="10" xfId="67" applyNumberFormat="1" applyFont="1" applyFill="1" applyBorder="1" applyAlignment="1" applyProtection="1">
      <alignment horizontal="right" vertical="center"/>
      <protection/>
    </xf>
    <xf numFmtId="180" fontId="63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34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19" xfId="67" applyFont="1" applyFill="1" applyBorder="1" applyAlignment="1" applyProtection="1">
      <alignment horizontal="center" vertical="center" wrapText="1"/>
      <protection/>
    </xf>
    <xf numFmtId="0" fontId="64" fillId="0" borderId="35" xfId="67" applyFont="1" applyFill="1" applyBorder="1" applyAlignment="1" applyProtection="1">
      <alignment horizontal="center" vertical="center" wrapText="1"/>
      <protection/>
    </xf>
    <xf numFmtId="0" fontId="64" fillId="0" borderId="36" xfId="67" applyFont="1" applyFill="1" applyBorder="1" applyAlignment="1" applyProtection="1">
      <alignment horizontal="center" vertical="center" wrapText="1"/>
      <protection/>
    </xf>
    <xf numFmtId="0" fontId="64" fillId="0" borderId="35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left" vertical="center" wrapText="1"/>
      <protection/>
    </xf>
    <xf numFmtId="0" fontId="63" fillId="0" borderId="35" xfId="67" applyFont="1" applyFill="1" applyBorder="1" applyAlignment="1" applyProtection="1">
      <alignment horizontal="left" vertical="center" wrapText="1"/>
      <protection/>
    </xf>
    <xf numFmtId="0" fontId="63" fillId="0" borderId="35" xfId="67" applyFont="1" applyFill="1" applyBorder="1" applyAlignment="1" applyProtection="1">
      <alignment horizontal="right" vertical="center"/>
      <protection/>
    </xf>
    <xf numFmtId="180" fontId="63" fillId="0" borderId="35" xfId="67" applyNumberFormat="1" applyFont="1" applyFill="1" applyBorder="1" applyAlignment="1" applyProtection="1">
      <alignment horizontal="right" vertical="center"/>
      <protection locked="0"/>
    </xf>
    <xf numFmtId="180" fontId="63" fillId="0" borderId="35" xfId="67" applyNumberFormat="1" applyFont="1" applyFill="1" applyBorder="1" applyAlignment="1" applyProtection="1">
      <alignment horizontal="right" vertical="center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6" xfId="67" applyFont="1" applyFill="1" applyBorder="1" applyAlignment="1" applyProtection="1">
      <alignment horizontal="left" vertical="center"/>
      <protection/>
    </xf>
    <xf numFmtId="0" fontId="8" fillId="0" borderId="33" xfId="67" applyFont="1" applyFill="1" applyBorder="1" applyAlignment="1" applyProtection="1">
      <alignment horizontal="left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 locked="0"/>
    </xf>
    <xf numFmtId="0" fontId="1" fillId="0" borderId="34" xfId="67" applyFont="1" applyFill="1" applyBorder="1" applyAlignment="1" applyProtection="1">
      <alignment horizontal="center" vertical="center" wrapText="1"/>
      <protection locked="0"/>
    </xf>
    <xf numFmtId="0" fontId="1" fillId="0" borderId="36" xfId="67" applyFont="1" applyFill="1" applyBorder="1" applyAlignment="1" applyProtection="1">
      <alignment horizontal="center" vertical="center" wrapText="1"/>
      <protection locked="0"/>
    </xf>
    <xf numFmtId="0" fontId="64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38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4" fillId="0" borderId="26" xfId="67" applyNumberFormat="1" applyFont="1" applyFill="1" applyBorder="1" applyAlignment="1" applyProtection="1">
      <alignment horizontal="center" vertical="center" wrapText="1"/>
      <protection/>
    </xf>
    <xf numFmtId="0" fontId="64" fillId="0" borderId="38" xfId="67" applyFont="1" applyFill="1" applyBorder="1" applyAlignment="1" applyProtection="1">
      <alignment horizontal="center" vertical="center"/>
      <protection/>
    </xf>
    <xf numFmtId="0" fontId="64" fillId="0" borderId="39" xfId="67" applyFont="1" applyFill="1" applyBorder="1" applyAlignment="1" applyProtection="1">
      <alignment horizontal="center" vertical="center"/>
      <protection/>
    </xf>
    <xf numFmtId="49" fontId="64" fillId="0" borderId="29" xfId="67" applyNumberFormat="1" applyFont="1" applyFill="1" applyBorder="1" applyAlignment="1" applyProtection="1">
      <alignment horizontal="center" vertical="center" wrapText="1"/>
      <protection/>
    </xf>
    <xf numFmtId="0" fontId="64" fillId="0" borderId="40" xfId="67" applyFont="1" applyFill="1" applyBorder="1" applyAlignment="1" applyProtection="1">
      <alignment horizontal="center" vertical="center"/>
      <protection/>
    </xf>
    <xf numFmtId="49" fontId="64" fillId="0" borderId="10" xfId="67" applyNumberFormat="1" applyFont="1" applyFill="1" applyBorder="1" applyAlignment="1" applyProtection="1">
      <alignment horizontal="center" vertical="center"/>
      <protection/>
    </xf>
    <xf numFmtId="181" fontId="63" fillId="0" borderId="10" xfId="67" applyNumberFormat="1" applyFont="1" applyFill="1" applyBorder="1" applyAlignment="1" applyProtection="1">
      <alignment horizontal="right" vertical="center"/>
      <protection/>
    </xf>
    <xf numFmtId="181" fontId="63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3" fillId="0" borderId="18" xfId="67" applyFont="1" applyFill="1" applyBorder="1" applyAlignment="1" applyProtection="1">
      <alignment horizontal="left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left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 locked="0"/>
    </xf>
    <xf numFmtId="0" fontId="8" fillId="0" borderId="18" xfId="67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17" fillId="0" borderId="0" xfId="67" applyFont="1" applyFill="1" applyBorder="1" applyAlignment="1" applyProtection="1">
      <alignment vertical="top"/>
      <protection locked="0"/>
    </xf>
    <xf numFmtId="182" fontId="8" fillId="0" borderId="0" xfId="67" applyNumberFormat="1" applyFont="1" applyFill="1" applyBorder="1" applyAlignment="1" applyProtection="1">
      <alignment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1" fillId="0" borderId="10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3" fillId="0" borderId="36" xfId="67" applyFont="1" applyFill="1" applyBorder="1" applyAlignment="1" applyProtection="1">
      <alignment horizontal="left" vertical="center"/>
      <protection/>
    </xf>
    <xf numFmtId="0" fontId="3" fillId="0" borderId="35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182" fontId="3" fillId="0" borderId="18" xfId="67" applyNumberFormat="1" applyFont="1" applyFill="1" applyBorder="1" applyAlignment="1" applyProtection="1">
      <alignment horizontal="right" vertical="center" wrapText="1"/>
      <protection/>
    </xf>
    <xf numFmtId="182" fontId="3" fillId="0" borderId="35" xfId="67" applyNumberFormat="1" applyFont="1" applyFill="1" applyBorder="1" applyAlignment="1" applyProtection="1">
      <alignment horizontal="right" vertical="center" wrapText="1"/>
      <protection/>
    </xf>
    <xf numFmtId="182" fontId="3" fillId="0" borderId="19" xfId="67" applyNumberFormat="1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49" fontId="64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180" fontId="63" fillId="0" borderId="10" xfId="67" applyNumberFormat="1" applyFont="1" applyFill="1" applyBorder="1" applyAlignment="1" applyProtection="1">
      <alignment horizontal="right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180" fontId="63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18" fillId="0" borderId="18" xfId="67" applyFont="1" applyFill="1" applyBorder="1" applyAlignment="1" applyProtection="1">
      <alignment horizontal="center" vertical="center" wrapText="1"/>
      <protection/>
    </xf>
    <xf numFmtId="0" fontId="18" fillId="0" borderId="27" xfId="67" applyFont="1" applyFill="1" applyBorder="1" applyAlignment="1" applyProtection="1">
      <alignment horizontal="center" vertical="center" wrapText="1"/>
      <protection/>
    </xf>
    <xf numFmtId="4" fontId="63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27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67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center" vertical="center"/>
      <protection/>
    </xf>
    <xf numFmtId="4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 locked="0"/>
    </xf>
    <xf numFmtId="180" fontId="64" fillId="0" borderId="26" xfId="67" applyNumberFormat="1" applyFont="1" applyFill="1" applyBorder="1" applyAlignment="1" applyProtection="1">
      <alignment horizontal="center" vertical="center"/>
      <protection locked="0"/>
    </xf>
    <xf numFmtId="180" fontId="64" fillId="0" borderId="19" xfId="67" applyNumberFormat="1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vertical="center"/>
      <protection/>
    </xf>
    <xf numFmtId="180" fontId="63" fillId="0" borderId="18" xfId="67" applyNumberFormat="1" applyFont="1" applyFill="1" applyBorder="1" applyAlignment="1" applyProtection="1">
      <alignment horizontal="right" vertical="center"/>
      <protection/>
    </xf>
    <xf numFmtId="0" fontId="63" fillId="0" borderId="18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vertical="center"/>
      <protection locked="0"/>
    </xf>
    <xf numFmtId="0" fontId="63" fillId="0" borderId="18" xfId="67" applyFont="1" applyFill="1" applyBorder="1" applyAlignment="1" applyProtection="1">
      <alignment horizontal="left" vertical="center"/>
      <protection/>
    </xf>
    <xf numFmtId="180" fontId="74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74" fillId="0" borderId="18" xfId="67" applyFont="1" applyFill="1" applyBorder="1" applyAlignment="1" applyProtection="1">
      <alignment horizontal="center" vertical="center"/>
      <protection/>
    </xf>
    <xf numFmtId="0" fontId="74" fillId="0" borderId="18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37" xfId="67" applyFont="1" applyFill="1" applyBorder="1" applyAlignment="1" applyProtection="1">
      <alignment horizontal="center" vertical="center" wrapText="1"/>
      <protection/>
    </xf>
    <xf numFmtId="180" fontId="64" fillId="0" borderId="41" xfId="67" applyNumberFormat="1" applyFont="1" applyFill="1" applyBorder="1" applyAlignment="1" applyProtection="1">
      <alignment horizontal="center" vertical="center"/>
      <protection/>
    </xf>
    <xf numFmtId="180" fontId="63" fillId="0" borderId="41" xfId="67" applyNumberFormat="1" applyFont="1" applyFill="1" applyBorder="1" applyAlignment="1" applyProtection="1">
      <alignment horizontal="right" vertical="center"/>
      <protection/>
    </xf>
    <xf numFmtId="0" fontId="3" fillId="0" borderId="27" xfId="67" applyFont="1" applyFill="1" applyBorder="1" applyAlignment="1" applyProtection="1">
      <alignment horizontal="center" vertical="center" wrapText="1"/>
      <protection locked="0"/>
    </xf>
    <xf numFmtId="0" fontId="3" fillId="0" borderId="38" xfId="67" applyFont="1" applyFill="1" applyBorder="1" applyAlignment="1" applyProtection="1">
      <alignment horizontal="center" vertical="center" wrapText="1"/>
      <protection/>
    </xf>
    <xf numFmtId="180" fontId="64" fillId="0" borderId="42" xfId="67" applyNumberFormat="1" applyFont="1" applyFill="1" applyBorder="1" applyAlignment="1" applyProtection="1">
      <alignment horizontal="center" vertical="center"/>
      <protection/>
    </xf>
    <xf numFmtId="180" fontId="63" fillId="0" borderId="42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2" xfId="67" applyFont="1" applyFill="1" applyBorder="1" applyAlignment="1" applyProtection="1">
      <alignment horizontal="center" vertical="center" wrapText="1"/>
      <protection locked="0"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28" xfId="67" applyFont="1" applyFill="1" applyBorder="1" applyAlignment="1" applyProtection="1">
      <alignment horizontal="center" vertical="center" wrapText="1"/>
      <protection/>
    </xf>
    <xf numFmtId="0" fontId="8" fillId="0" borderId="29" xfId="67" applyFont="1" applyFill="1" applyBorder="1" applyAlignment="1" applyProtection="1">
      <alignment horizontal="center" vertical="center" wrapText="1"/>
      <protection locked="0"/>
    </xf>
    <xf numFmtId="0" fontId="8" fillId="0" borderId="34" xfId="67" applyFont="1" applyFill="1" applyBorder="1" applyAlignment="1" applyProtection="1">
      <alignment horizontal="center" vertical="center" wrapText="1"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5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0" fontId="63" fillId="0" borderId="18" xfId="67" applyNumberFormat="1" applyFont="1" applyFill="1" applyBorder="1" applyAlignment="1" applyProtection="1">
      <alignment horizontal="left" vertical="center" wrapText="1"/>
      <protection/>
    </xf>
    <xf numFmtId="180" fontId="63" fillId="0" borderId="18" xfId="67" applyNumberFormat="1" applyFont="1" applyFill="1" applyBorder="1" applyAlignment="1" applyProtection="1">
      <alignment horizontal="left" vertical="center" wrapText="1"/>
      <protection/>
    </xf>
    <xf numFmtId="180" fontId="63" fillId="0" borderId="18" xfId="67" applyNumberFormat="1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8" fillId="0" borderId="38" xfId="67" applyFont="1" applyFill="1" applyBorder="1" applyAlignment="1" applyProtection="1">
      <alignment horizontal="center" vertical="center" wrapText="1"/>
      <protection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8" fillId="0" borderId="38" xfId="67" applyFont="1" applyFill="1" applyBorder="1" applyAlignment="1" applyProtection="1">
      <alignment horizontal="center" vertical="center" wrapText="1"/>
      <protection locked="0"/>
    </xf>
    <xf numFmtId="0" fontId="75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3" fillId="0" borderId="19" xfId="67" applyFont="1" applyFill="1" applyBorder="1" applyAlignment="1" applyProtection="1">
      <alignment horizontal="left" vertical="center"/>
      <protection/>
    </xf>
    <xf numFmtId="180" fontId="63" fillId="0" borderId="37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3" fillId="0" borderId="26" xfId="67" applyNumberFormat="1" applyFont="1" applyFill="1" applyBorder="1" applyAlignment="1" applyProtection="1">
      <alignment horizontal="right" vertical="center"/>
      <protection/>
    </xf>
    <xf numFmtId="0" fontId="63" fillId="0" borderId="27" xfId="67" applyFont="1" applyFill="1" applyBorder="1" applyAlignment="1" applyProtection="1">
      <alignment horizontal="left" vertical="center"/>
      <protection/>
    </xf>
    <xf numFmtId="0" fontId="74" fillId="0" borderId="19" xfId="67" applyFont="1" applyFill="1" applyBorder="1" applyAlignment="1" applyProtection="1">
      <alignment horizontal="center" vertical="center"/>
      <protection/>
    </xf>
    <xf numFmtId="180" fontId="74" fillId="0" borderId="37" xfId="67" applyNumberFormat="1" applyFont="1" applyFill="1" applyBorder="1" applyAlignment="1" applyProtection="1">
      <alignment horizontal="right" vertical="center"/>
      <protection/>
    </xf>
    <xf numFmtId="0" fontId="74" fillId="0" borderId="27" xfId="67" applyFont="1" applyFill="1" applyBorder="1" applyAlignment="1" applyProtection="1">
      <alignment horizontal="center" vertical="center"/>
      <protection/>
    </xf>
    <xf numFmtId="180" fontId="74" fillId="0" borderId="10" xfId="67" applyNumberFormat="1" applyFont="1" applyFill="1" applyBorder="1" applyAlignment="1" applyProtection="1">
      <alignment horizontal="right" vertical="center"/>
      <protection/>
    </xf>
    <xf numFmtId="180" fontId="63" fillId="0" borderId="37" xfId="67" applyNumberFormat="1" applyFont="1" applyFill="1" applyBorder="1" applyAlignment="1" applyProtection="1">
      <alignment horizontal="right" vertical="center"/>
      <protection/>
    </xf>
    <xf numFmtId="0" fontId="74" fillId="0" borderId="19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D25" sqref="D25"/>
    </sheetView>
  </sheetViews>
  <sheetFormatPr defaultColWidth="8.00390625" defaultRowHeight="12.75"/>
  <cols>
    <col min="1" max="1" width="39.57421875" style="84" customWidth="1"/>
    <col min="2" max="2" width="27.57421875" style="84" customWidth="1"/>
    <col min="3" max="3" width="40.421875" style="84" customWidth="1"/>
    <col min="4" max="4" width="24.7109375" style="84" customWidth="1"/>
    <col min="5" max="5" width="8.00390625" style="71" customWidth="1"/>
    <col min="6" max="16384" width="8.00390625" style="71" customWidth="1"/>
  </cols>
  <sheetData>
    <row r="1" spans="1:4" ht="16.5" customHeight="1">
      <c r="A1" s="277"/>
      <c r="B1" s="85"/>
      <c r="C1" s="85"/>
      <c r="D1" s="156" t="s">
        <v>0</v>
      </c>
    </row>
    <row r="2" spans="1:4" ht="36" customHeight="1">
      <c r="A2" s="72" t="s">
        <v>1</v>
      </c>
      <c r="B2" s="278"/>
      <c r="C2" s="278"/>
      <c r="D2" s="278"/>
    </row>
    <row r="3" spans="1:4" ht="21" customHeight="1">
      <c r="A3" s="110" t="s">
        <v>2</v>
      </c>
      <c r="B3" s="231"/>
      <c r="C3" s="231"/>
      <c r="D3" s="155" t="s">
        <v>3</v>
      </c>
    </row>
    <row r="4" spans="1:4" ht="19.5" customHeight="1">
      <c r="A4" s="93" t="s">
        <v>4</v>
      </c>
      <c r="B4" s="167"/>
      <c r="C4" s="93" t="s">
        <v>5</v>
      </c>
      <c r="D4" s="167"/>
    </row>
    <row r="5" spans="1:4" ht="19.5" customHeight="1">
      <c r="A5" s="92" t="s">
        <v>6</v>
      </c>
      <c r="B5" s="92" t="s">
        <v>7</v>
      </c>
      <c r="C5" s="92" t="s">
        <v>8</v>
      </c>
      <c r="D5" s="92" t="s">
        <v>7</v>
      </c>
    </row>
    <row r="6" spans="1:4" ht="19.5" customHeight="1">
      <c r="A6" s="96"/>
      <c r="B6" s="96"/>
      <c r="C6" s="96"/>
      <c r="D6" s="96"/>
    </row>
    <row r="7" spans="1:4" ht="20.25" customHeight="1">
      <c r="A7" s="239" t="s">
        <v>9</v>
      </c>
      <c r="B7" s="236">
        <v>1443113</v>
      </c>
      <c r="C7" s="239" t="s">
        <v>10</v>
      </c>
      <c r="D7" s="236"/>
    </row>
    <row r="8" spans="1:4" ht="20.25" customHeight="1">
      <c r="A8" s="239" t="s">
        <v>11</v>
      </c>
      <c r="B8" s="236"/>
      <c r="C8" s="239" t="s">
        <v>12</v>
      </c>
      <c r="D8" s="236"/>
    </row>
    <row r="9" spans="1:4" ht="20.25" customHeight="1">
      <c r="A9" s="239" t="s">
        <v>13</v>
      </c>
      <c r="B9" s="236"/>
      <c r="C9" s="239" t="s">
        <v>14</v>
      </c>
      <c r="D9" s="236"/>
    </row>
    <row r="10" spans="1:4" ht="20.25" customHeight="1">
      <c r="A10" s="239" t="s">
        <v>15</v>
      </c>
      <c r="B10" s="102"/>
      <c r="C10" s="239" t="s">
        <v>16</v>
      </c>
      <c r="D10" s="236"/>
    </row>
    <row r="11" spans="1:4" ht="20.25" customHeight="1">
      <c r="A11" s="239" t="s">
        <v>17</v>
      </c>
      <c r="B11" s="102">
        <f>SUM(B12:B16)</f>
        <v>0</v>
      </c>
      <c r="C11" s="239" t="s">
        <v>18</v>
      </c>
      <c r="D11" s="236"/>
    </row>
    <row r="12" spans="1:4" ht="20.25" customHeight="1">
      <c r="A12" s="239" t="s">
        <v>19</v>
      </c>
      <c r="B12" s="102"/>
      <c r="C12" s="239" t="s">
        <v>20</v>
      </c>
      <c r="D12" s="236"/>
    </row>
    <row r="13" spans="1:4" ht="20.25" customHeight="1">
      <c r="A13" s="239" t="s">
        <v>21</v>
      </c>
      <c r="B13" s="102"/>
      <c r="C13" s="239" t="s">
        <v>22</v>
      </c>
      <c r="D13" s="236"/>
    </row>
    <row r="14" spans="1:4" ht="20.25" customHeight="1">
      <c r="A14" s="239" t="s">
        <v>23</v>
      </c>
      <c r="B14" s="102"/>
      <c r="C14" s="239" t="s">
        <v>24</v>
      </c>
      <c r="D14" s="236">
        <v>209580</v>
      </c>
    </row>
    <row r="15" spans="1:4" ht="20.25" customHeight="1">
      <c r="A15" s="279" t="s">
        <v>25</v>
      </c>
      <c r="B15" s="280"/>
      <c r="C15" s="239" t="s">
        <v>26</v>
      </c>
      <c r="D15" s="236">
        <v>95865</v>
      </c>
    </row>
    <row r="16" spans="1:4" ht="20.25" customHeight="1">
      <c r="A16" s="279" t="s">
        <v>27</v>
      </c>
      <c r="B16" s="281"/>
      <c r="C16" s="239" t="s">
        <v>28</v>
      </c>
      <c r="D16" s="236"/>
    </row>
    <row r="17" spans="1:4" ht="20.25" customHeight="1">
      <c r="A17" s="282"/>
      <c r="B17" s="281"/>
      <c r="C17" s="239" t="s">
        <v>29</v>
      </c>
      <c r="D17" s="236"/>
    </row>
    <row r="18" spans="1:4" ht="20.25" customHeight="1">
      <c r="A18" s="282"/>
      <c r="B18" s="281"/>
      <c r="C18" s="239" t="s">
        <v>30</v>
      </c>
      <c r="D18" s="236"/>
    </row>
    <row r="19" spans="1:4" ht="20.25" customHeight="1">
      <c r="A19" s="282"/>
      <c r="B19" s="281"/>
      <c r="C19" s="239" t="s">
        <v>31</v>
      </c>
      <c r="D19" s="236"/>
    </row>
    <row r="20" spans="1:4" ht="20.25" customHeight="1">
      <c r="A20" s="282"/>
      <c r="B20" s="281"/>
      <c r="C20" s="239" t="s">
        <v>32</v>
      </c>
      <c r="D20" s="236"/>
    </row>
    <row r="21" spans="1:4" ht="20.25" customHeight="1">
      <c r="A21" s="282"/>
      <c r="B21" s="281"/>
      <c r="C21" s="239" t="s">
        <v>33</v>
      </c>
      <c r="D21" s="236"/>
    </row>
    <row r="22" spans="1:4" ht="20.25" customHeight="1">
      <c r="A22" s="282"/>
      <c r="B22" s="281"/>
      <c r="C22" s="239" t="s">
        <v>34</v>
      </c>
      <c r="D22" s="236"/>
    </row>
    <row r="23" spans="1:4" ht="20.25" customHeight="1">
      <c r="A23" s="282"/>
      <c r="B23" s="281"/>
      <c r="C23" s="239" t="s">
        <v>35</v>
      </c>
      <c r="D23" s="236"/>
    </row>
    <row r="24" spans="1:4" ht="20.25" customHeight="1">
      <c r="A24" s="282"/>
      <c r="B24" s="281"/>
      <c r="C24" s="239" t="s">
        <v>36</v>
      </c>
      <c r="D24" s="236"/>
    </row>
    <row r="25" spans="1:4" ht="20.25" customHeight="1">
      <c r="A25" s="282"/>
      <c r="B25" s="281"/>
      <c r="C25" s="239" t="s">
        <v>37</v>
      </c>
      <c r="D25" s="236">
        <v>92385</v>
      </c>
    </row>
    <row r="26" spans="1:4" ht="20.25" customHeight="1">
      <c r="A26" s="282"/>
      <c r="B26" s="281"/>
      <c r="C26" s="239" t="s">
        <v>38</v>
      </c>
      <c r="D26" s="236"/>
    </row>
    <row r="27" spans="1:4" ht="20.25" customHeight="1">
      <c r="A27" s="282"/>
      <c r="B27" s="281"/>
      <c r="C27" s="239" t="s">
        <v>39</v>
      </c>
      <c r="D27" s="283">
        <v>1045283</v>
      </c>
    </row>
    <row r="28" spans="1:4" ht="20.25" customHeight="1">
      <c r="A28" s="282"/>
      <c r="B28" s="281"/>
      <c r="C28" s="284" t="s">
        <v>40</v>
      </c>
      <c r="D28" s="126"/>
    </row>
    <row r="29" spans="1:4" ht="20.25" customHeight="1">
      <c r="A29" s="282"/>
      <c r="B29" s="281"/>
      <c r="C29" s="284" t="s">
        <v>41</v>
      </c>
      <c r="D29" s="126"/>
    </row>
    <row r="30" spans="1:4" ht="20.25" customHeight="1">
      <c r="A30" s="285" t="s">
        <v>42</v>
      </c>
      <c r="B30" s="286">
        <f>SUM(B7:B11)</f>
        <v>1443113</v>
      </c>
      <c r="C30" s="287" t="s">
        <v>43</v>
      </c>
      <c r="D30" s="288">
        <f>SUM(D7:D29)</f>
        <v>1443113</v>
      </c>
    </row>
    <row r="31" spans="1:4" ht="16.5" customHeight="1">
      <c r="A31" s="279" t="s">
        <v>44</v>
      </c>
      <c r="B31" s="289"/>
      <c r="C31" s="284" t="s">
        <v>45</v>
      </c>
      <c r="D31" s="126"/>
    </row>
    <row r="32" spans="1:4" ht="16.5" customHeight="1">
      <c r="A32" s="290" t="s">
        <v>46</v>
      </c>
      <c r="B32" s="286">
        <f>B30+B31</f>
        <v>1443113</v>
      </c>
      <c r="C32" s="287" t="s">
        <v>47</v>
      </c>
      <c r="D32" s="288">
        <f>D30+D31</f>
        <v>1443113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5" sqref="B15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3" t="s">
        <v>321</v>
      </c>
    </row>
    <row r="2" spans="1:10" ht="28.5" customHeight="1">
      <c r="A2" s="72" t="s">
        <v>322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单位名称：大姚县地震局</v>
      </c>
    </row>
    <row r="4" spans="1:10" ht="44.25" customHeight="1">
      <c r="A4" s="77" t="s">
        <v>290</v>
      </c>
      <c r="B4" s="77" t="s">
        <v>291</v>
      </c>
      <c r="C4" s="77" t="s">
        <v>292</v>
      </c>
      <c r="D4" s="77" t="s">
        <v>293</v>
      </c>
      <c r="E4" s="77" t="s">
        <v>294</v>
      </c>
      <c r="F4" s="21" t="s">
        <v>295</v>
      </c>
      <c r="G4" s="77" t="s">
        <v>296</v>
      </c>
      <c r="H4" s="21" t="s">
        <v>297</v>
      </c>
      <c r="I4" s="21" t="s">
        <v>298</v>
      </c>
      <c r="J4" s="77" t="s">
        <v>299</v>
      </c>
    </row>
    <row r="5" spans="1:10" ht="27.7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27.75" customHeight="1">
      <c r="A6" s="78"/>
      <c r="B6" s="79"/>
      <c r="C6" s="79"/>
      <c r="D6" s="79"/>
      <c r="E6" s="80"/>
      <c r="F6" s="81"/>
      <c r="G6" s="80"/>
      <c r="H6" s="81"/>
      <c r="I6" s="81"/>
      <c r="J6" s="80"/>
    </row>
    <row r="7" spans="1:10" ht="27.75" customHeight="1">
      <c r="A7" s="23"/>
      <c r="B7" s="23"/>
      <c r="C7" s="23"/>
      <c r="D7" s="23"/>
      <c r="E7" s="78"/>
      <c r="F7" s="23"/>
      <c r="G7" s="78"/>
      <c r="H7" s="23"/>
      <c r="I7" s="23"/>
      <c r="J7" s="78"/>
    </row>
    <row r="8" ht="20.25" customHeight="1">
      <c r="A8" s="82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A10" sqref="A10:B10"/>
    </sheetView>
  </sheetViews>
  <sheetFormatPr defaultColWidth="8.8515625" defaultRowHeight="14.25" customHeight="1"/>
  <cols>
    <col min="1" max="2" width="21.140625" style="158" customWidth="1"/>
    <col min="3" max="3" width="21.140625" style="84" customWidth="1"/>
    <col min="4" max="4" width="27.7109375" style="84" customWidth="1"/>
    <col min="5" max="6" width="36.7109375" style="84" customWidth="1"/>
    <col min="7" max="7" width="9.140625" style="84" customWidth="1"/>
    <col min="8" max="16384" width="9.140625" style="84" bestFit="1" customWidth="1"/>
  </cols>
  <sheetData>
    <row r="1" spans="1:6" ht="12" customHeight="1">
      <c r="A1" s="159">
        <v>0</v>
      </c>
      <c r="B1" s="159">
        <v>0</v>
      </c>
      <c r="C1" s="160">
        <v>1</v>
      </c>
      <c r="D1" s="161"/>
      <c r="E1" s="161"/>
      <c r="F1" s="161" t="s">
        <v>323</v>
      </c>
    </row>
    <row r="2" spans="1:6" ht="26.25" customHeight="1">
      <c r="A2" s="162" t="s">
        <v>324</v>
      </c>
      <c r="B2" s="162"/>
      <c r="C2" s="163"/>
      <c r="D2" s="163"/>
      <c r="E2" s="164"/>
      <c r="F2" s="164"/>
    </row>
    <row r="3" spans="1:6" ht="13.5" customHeight="1">
      <c r="A3" s="165" t="str">
        <f>'财务收支预算总表01-1'!A3</f>
        <v>单位名称：大姚县地震局</v>
      </c>
      <c r="B3" s="165"/>
      <c r="C3" s="160"/>
      <c r="D3" s="161"/>
      <c r="E3" s="161"/>
      <c r="F3" s="161" t="s">
        <v>3</v>
      </c>
    </row>
    <row r="4" spans="1:6" ht="19.5" customHeight="1">
      <c r="A4" s="92" t="s">
        <v>169</v>
      </c>
      <c r="B4" s="166" t="s">
        <v>69</v>
      </c>
      <c r="C4" s="92" t="s">
        <v>70</v>
      </c>
      <c r="D4" s="93" t="s">
        <v>325</v>
      </c>
      <c r="E4" s="94"/>
      <c r="F4" s="167"/>
    </row>
    <row r="5" spans="1:6" ht="18.75" customHeight="1">
      <c r="A5" s="168"/>
      <c r="B5" s="169"/>
      <c r="C5" s="97"/>
      <c r="D5" s="92" t="s">
        <v>53</v>
      </c>
      <c r="E5" s="170" t="s">
        <v>71</v>
      </c>
      <c r="F5" s="92" t="s">
        <v>72</v>
      </c>
    </row>
    <row r="6" spans="1:6" ht="18.75" customHeight="1">
      <c r="A6" s="171">
        <v>1</v>
      </c>
      <c r="B6" s="171" t="s">
        <v>152</v>
      </c>
      <c r="C6" s="113">
        <v>3</v>
      </c>
      <c r="D6" s="171" t="s">
        <v>154</v>
      </c>
      <c r="E6" s="171" t="s">
        <v>155</v>
      </c>
      <c r="F6" s="113">
        <v>6</v>
      </c>
    </row>
    <row r="7" spans="1:6" ht="18.75" customHeight="1">
      <c r="A7" s="119"/>
      <c r="B7" s="119"/>
      <c r="C7" s="119"/>
      <c r="D7" s="172">
        <f>E7+F7</f>
        <v>0</v>
      </c>
      <c r="E7" s="173"/>
      <c r="F7" s="173"/>
    </row>
    <row r="8" spans="1:6" ht="18.75" customHeight="1">
      <c r="A8" s="174"/>
      <c r="B8" s="174"/>
      <c r="C8" s="174"/>
      <c r="D8" s="172">
        <f>E8+F8</f>
        <v>0</v>
      </c>
      <c r="E8" s="173"/>
      <c r="F8" s="173"/>
    </row>
    <row r="9" spans="1:6" ht="18.75" customHeight="1">
      <c r="A9" s="174" t="s">
        <v>111</v>
      </c>
      <c r="B9" s="174"/>
      <c r="C9" s="174" t="s">
        <v>111</v>
      </c>
      <c r="D9" s="172">
        <f>E9+F9</f>
        <v>0</v>
      </c>
      <c r="E9" s="173">
        <f>SUM(E7:E8)</f>
        <v>0</v>
      </c>
      <c r="F9" s="173">
        <f>SUM(F7:F8)</f>
        <v>0</v>
      </c>
    </row>
    <row r="10" spans="1:2" ht="14.25" customHeight="1">
      <c r="A10" s="175" t="s">
        <v>326</v>
      </c>
      <c r="B10" s="175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1" sqref="A11:B11"/>
    </sheetView>
  </sheetViews>
  <sheetFormatPr defaultColWidth="8.8515625" defaultRowHeight="14.25" customHeight="1"/>
  <cols>
    <col min="1" max="1" width="20.7109375" style="84" customWidth="1"/>
    <col min="2" max="2" width="21.7109375" style="84" customWidth="1"/>
    <col min="3" max="3" width="35.28125" style="84" customWidth="1"/>
    <col min="4" max="4" width="7.7109375" style="84" customWidth="1"/>
    <col min="5" max="6" width="10.28125" style="84" customWidth="1"/>
    <col min="7" max="7" width="12.00390625" style="84" customWidth="1"/>
    <col min="8" max="10" width="10.00390625" style="84" customWidth="1"/>
    <col min="11" max="11" width="9.140625" style="71" customWidth="1"/>
    <col min="12" max="13" width="9.140625" style="84" customWidth="1"/>
    <col min="14" max="15" width="12.7109375" style="84" customWidth="1"/>
    <col min="16" max="16" width="9.140625" style="71" customWidth="1"/>
    <col min="17" max="17" width="10.421875" style="84" customWidth="1"/>
    <col min="18" max="18" width="9.140625" style="71" customWidth="1"/>
    <col min="19" max="16384" width="9.140625" style="71" bestFit="1" customWidth="1"/>
  </cols>
  <sheetData>
    <row r="1" spans="1:17" ht="13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P1" s="83"/>
      <c r="Q1" s="155" t="s">
        <v>327</v>
      </c>
    </row>
    <row r="2" spans="1:17" ht="27.75" customHeight="1">
      <c r="A2" s="87" t="s">
        <v>328</v>
      </c>
      <c r="B2" s="73"/>
      <c r="C2" s="73"/>
      <c r="D2" s="73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5"/>
      <c r="Q2" s="74"/>
    </row>
    <row r="3" spans="1:17" ht="18.75" customHeight="1">
      <c r="A3" s="110" t="str">
        <f>'财务收支预算总表01-1'!A3</f>
        <v>单位名称：大姚县地震局</v>
      </c>
      <c r="B3" s="111"/>
      <c r="C3" s="111"/>
      <c r="D3" s="111"/>
      <c r="E3" s="111"/>
      <c r="F3" s="111"/>
      <c r="G3" s="111"/>
      <c r="H3" s="111"/>
      <c r="I3" s="111"/>
      <c r="J3" s="111"/>
      <c r="P3" s="91"/>
      <c r="Q3" s="156" t="s">
        <v>160</v>
      </c>
    </row>
    <row r="4" spans="1:17" ht="15.75" customHeight="1">
      <c r="A4" s="98" t="s">
        <v>329</v>
      </c>
      <c r="B4" s="133" t="s">
        <v>330</v>
      </c>
      <c r="C4" s="133" t="s">
        <v>331</v>
      </c>
      <c r="D4" s="133" t="s">
        <v>332</v>
      </c>
      <c r="E4" s="133" t="s">
        <v>333</v>
      </c>
      <c r="F4" s="133" t="s">
        <v>334</v>
      </c>
      <c r="G4" s="134" t="s">
        <v>176</v>
      </c>
      <c r="H4" s="135"/>
      <c r="I4" s="135"/>
      <c r="J4" s="134"/>
      <c r="K4" s="151"/>
      <c r="L4" s="134"/>
      <c r="M4" s="134"/>
      <c r="N4" s="134"/>
      <c r="O4" s="134"/>
      <c r="P4" s="151"/>
      <c r="Q4" s="157"/>
    </row>
    <row r="5" spans="1:17" ht="17.25" customHeight="1">
      <c r="A5" s="136"/>
      <c r="B5" s="137"/>
      <c r="C5" s="137"/>
      <c r="D5" s="137"/>
      <c r="E5" s="137"/>
      <c r="F5" s="137"/>
      <c r="G5" s="138" t="s">
        <v>53</v>
      </c>
      <c r="H5" s="112" t="s">
        <v>56</v>
      </c>
      <c r="I5" s="112" t="s">
        <v>335</v>
      </c>
      <c r="J5" s="137" t="s">
        <v>336</v>
      </c>
      <c r="K5" s="152" t="s">
        <v>337</v>
      </c>
      <c r="L5" s="141" t="s">
        <v>60</v>
      </c>
      <c r="M5" s="141"/>
      <c r="N5" s="141"/>
      <c r="O5" s="141"/>
      <c r="P5" s="153"/>
      <c r="Q5" s="140"/>
    </row>
    <row r="6" spans="1:17" ht="54" customHeight="1">
      <c r="A6" s="139"/>
      <c r="B6" s="140"/>
      <c r="C6" s="140"/>
      <c r="D6" s="140"/>
      <c r="E6" s="140"/>
      <c r="F6" s="140"/>
      <c r="G6" s="141"/>
      <c r="H6" s="112"/>
      <c r="I6" s="112"/>
      <c r="J6" s="140"/>
      <c r="K6" s="154"/>
      <c r="L6" s="140" t="s">
        <v>55</v>
      </c>
      <c r="M6" s="140" t="s">
        <v>61</v>
      </c>
      <c r="N6" s="140" t="s">
        <v>282</v>
      </c>
      <c r="O6" s="140" t="s">
        <v>63</v>
      </c>
      <c r="P6" s="154" t="s">
        <v>64</v>
      </c>
      <c r="Q6" s="140" t="s">
        <v>65</v>
      </c>
    </row>
    <row r="7" spans="1:17" ht="15" customHeight="1">
      <c r="A7" s="96">
        <v>1</v>
      </c>
      <c r="B7" s="142">
        <v>2</v>
      </c>
      <c r="C7" s="142">
        <v>3</v>
      </c>
      <c r="D7" s="96">
        <v>4</v>
      </c>
      <c r="E7" s="142">
        <v>5</v>
      </c>
      <c r="F7" s="142">
        <v>6</v>
      </c>
      <c r="G7" s="96">
        <v>7</v>
      </c>
      <c r="H7" s="142">
        <v>8</v>
      </c>
      <c r="I7" s="142">
        <v>9</v>
      </c>
      <c r="J7" s="96">
        <v>10</v>
      </c>
      <c r="K7" s="142">
        <v>11</v>
      </c>
      <c r="L7" s="142">
        <v>12</v>
      </c>
      <c r="M7" s="96">
        <v>13</v>
      </c>
      <c r="N7" s="142">
        <v>14</v>
      </c>
      <c r="O7" s="142">
        <v>15</v>
      </c>
      <c r="P7" s="96">
        <v>16</v>
      </c>
      <c r="Q7" s="142">
        <v>17</v>
      </c>
    </row>
    <row r="8" spans="1:17" ht="21" customHeight="1">
      <c r="A8" s="143"/>
      <c r="B8" s="144"/>
      <c r="C8" s="144"/>
      <c r="D8" s="144"/>
      <c r="E8" s="145"/>
      <c r="F8" s="146"/>
      <c r="G8" s="146">
        <f>H8+I8+J8+K8+L8</f>
        <v>0</v>
      </c>
      <c r="H8" s="146"/>
      <c r="I8" s="146"/>
      <c r="J8" s="146"/>
      <c r="K8" s="146"/>
      <c r="L8" s="146">
        <f>M8+N8+O8+P8+Q8</f>
        <v>0</v>
      </c>
      <c r="M8" s="146"/>
      <c r="N8" s="146"/>
      <c r="O8" s="146"/>
      <c r="P8" s="146"/>
      <c r="Q8" s="146"/>
    </row>
    <row r="9" spans="1:17" ht="21" customHeight="1">
      <c r="A9" s="143"/>
      <c r="B9" s="144"/>
      <c r="C9" s="144"/>
      <c r="D9" s="144"/>
      <c r="E9" s="145"/>
      <c r="F9" s="147"/>
      <c r="G9" s="147"/>
      <c r="H9" s="147"/>
      <c r="I9" s="147"/>
      <c r="J9" s="147"/>
      <c r="K9" s="146"/>
      <c r="L9" s="146">
        <f>M9+N9+O9+P9+Q9</f>
        <v>0</v>
      </c>
      <c r="M9" s="147"/>
      <c r="N9" s="147"/>
      <c r="O9" s="147"/>
      <c r="P9" s="146"/>
      <c r="Q9" s="147"/>
    </row>
    <row r="10" spans="1:17" ht="21" customHeight="1">
      <c r="A10" s="148" t="s">
        <v>111</v>
      </c>
      <c r="B10" s="149"/>
      <c r="C10" s="149"/>
      <c r="D10" s="149"/>
      <c r="E10" s="145"/>
      <c r="F10" s="146">
        <f>F8+F9</f>
        <v>0</v>
      </c>
      <c r="G10" s="146">
        <f aca="true" t="shared" si="0" ref="G10:Q10">SUM(G8:G9)</f>
        <v>0</v>
      </c>
      <c r="H10" s="146">
        <f t="shared" si="0"/>
        <v>0</v>
      </c>
      <c r="I10" s="146">
        <f t="shared" si="0"/>
        <v>0</v>
      </c>
      <c r="J10" s="146">
        <f t="shared" si="0"/>
        <v>0</v>
      </c>
      <c r="K10" s="146">
        <f t="shared" si="0"/>
        <v>0</v>
      </c>
      <c r="L10" s="146">
        <f t="shared" si="0"/>
        <v>0</v>
      </c>
      <c r="M10" s="146">
        <f t="shared" si="0"/>
        <v>0</v>
      </c>
      <c r="N10" s="146">
        <f t="shared" si="0"/>
        <v>0</v>
      </c>
      <c r="O10" s="146">
        <f t="shared" si="0"/>
        <v>0</v>
      </c>
      <c r="P10" s="146">
        <f t="shared" si="0"/>
        <v>0</v>
      </c>
      <c r="Q10" s="146">
        <f t="shared" si="0"/>
        <v>0</v>
      </c>
    </row>
    <row r="11" spans="1:2" ht="14.25" customHeight="1">
      <c r="A11" s="150" t="str">
        <f>IF(A8=0,"说明：本表无数据，故公开空表。","")</f>
        <v>说明：本表无数据，故公开空表。</v>
      </c>
      <c r="B11" s="150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A12" sqref="A12:D12"/>
    </sheetView>
  </sheetViews>
  <sheetFormatPr defaultColWidth="8.7109375" defaultRowHeight="14.25" customHeight="1"/>
  <cols>
    <col min="1" max="7" width="9.140625" style="106" customWidth="1"/>
    <col min="8" max="8" width="12.00390625" style="84" customWidth="1"/>
    <col min="9" max="11" width="10.00390625" style="84" customWidth="1"/>
    <col min="12" max="12" width="9.140625" style="71" customWidth="1"/>
    <col min="13" max="14" width="9.140625" style="84" customWidth="1"/>
    <col min="15" max="16" width="12.7109375" style="84" customWidth="1"/>
    <col min="17" max="17" width="9.140625" style="71" customWidth="1"/>
    <col min="18" max="18" width="10.421875" style="84" customWidth="1"/>
    <col min="19" max="19" width="9.140625" style="71" customWidth="1"/>
    <col min="20" max="247" width="9.140625" style="71" bestFit="1" customWidth="1"/>
    <col min="248" max="16384" width="8.7109375" style="71" customWidth="1"/>
  </cols>
  <sheetData>
    <row r="1" spans="1:18" ht="13.5" customHeight="1">
      <c r="A1" s="85"/>
      <c r="B1" s="85"/>
      <c r="C1" s="85"/>
      <c r="D1" s="85"/>
      <c r="E1" s="85"/>
      <c r="F1" s="85"/>
      <c r="G1" s="85"/>
      <c r="H1" s="107"/>
      <c r="I1" s="107"/>
      <c r="J1" s="107"/>
      <c r="K1" s="107"/>
      <c r="L1" s="122"/>
      <c r="M1" s="123"/>
      <c r="N1" s="123"/>
      <c r="O1" s="123"/>
      <c r="P1" s="123"/>
      <c r="Q1" s="129"/>
      <c r="R1" s="130" t="s">
        <v>338</v>
      </c>
    </row>
    <row r="2" spans="1:18" ht="27.75" customHeight="1">
      <c r="A2" s="108" t="s">
        <v>339</v>
      </c>
      <c r="B2" s="108"/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25.5" customHeight="1">
      <c r="A3" s="110" t="str">
        <f>'财务收支预算总表01-1'!A3</f>
        <v>单位名称：大姚县地震局</v>
      </c>
      <c r="B3" s="111"/>
      <c r="C3" s="111"/>
      <c r="D3" s="111"/>
      <c r="E3" s="111"/>
      <c r="F3" s="111"/>
      <c r="G3" s="111"/>
      <c r="H3" s="89"/>
      <c r="I3" s="89"/>
      <c r="J3" s="89"/>
      <c r="K3" s="89"/>
      <c r="L3" s="122"/>
      <c r="M3" s="123"/>
      <c r="N3" s="123"/>
      <c r="O3" s="123"/>
      <c r="P3" s="123"/>
      <c r="Q3" s="131"/>
      <c r="R3" s="132" t="s">
        <v>160</v>
      </c>
    </row>
    <row r="4" spans="1:18" ht="15.75" customHeight="1">
      <c r="A4" s="112" t="s">
        <v>329</v>
      </c>
      <c r="B4" s="112" t="s">
        <v>340</v>
      </c>
      <c r="C4" s="112" t="s">
        <v>341</v>
      </c>
      <c r="D4" s="112" t="s">
        <v>342</v>
      </c>
      <c r="E4" s="112" t="s">
        <v>343</v>
      </c>
      <c r="F4" s="112" t="s">
        <v>344</v>
      </c>
      <c r="G4" s="112" t="s">
        <v>345</v>
      </c>
      <c r="H4" s="112" t="s">
        <v>176</v>
      </c>
      <c r="I4" s="112"/>
      <c r="J4" s="112"/>
      <c r="K4" s="112"/>
      <c r="L4" s="124"/>
      <c r="M4" s="112"/>
      <c r="N4" s="112"/>
      <c r="O4" s="112"/>
      <c r="P4" s="112"/>
      <c r="Q4" s="124"/>
      <c r="R4" s="112"/>
    </row>
    <row r="5" spans="1:18" ht="17.25" customHeight="1">
      <c r="A5" s="112"/>
      <c r="B5" s="112"/>
      <c r="C5" s="112"/>
      <c r="D5" s="112"/>
      <c r="E5" s="112"/>
      <c r="F5" s="112"/>
      <c r="G5" s="112"/>
      <c r="H5" s="112" t="s">
        <v>53</v>
      </c>
      <c r="I5" s="112" t="s">
        <v>56</v>
      </c>
      <c r="J5" s="112" t="s">
        <v>335</v>
      </c>
      <c r="K5" s="112" t="s">
        <v>336</v>
      </c>
      <c r="L5" s="125" t="s">
        <v>337</v>
      </c>
      <c r="M5" s="112" t="s">
        <v>60</v>
      </c>
      <c r="N5" s="112"/>
      <c r="O5" s="112"/>
      <c r="P5" s="112"/>
      <c r="Q5" s="125"/>
      <c r="R5" s="112"/>
    </row>
    <row r="6" spans="1:18" ht="54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24"/>
      <c r="M6" s="112" t="s">
        <v>55</v>
      </c>
      <c r="N6" s="112" t="s">
        <v>61</v>
      </c>
      <c r="O6" s="112" t="s">
        <v>282</v>
      </c>
      <c r="P6" s="112" t="s">
        <v>63</v>
      </c>
      <c r="Q6" s="124" t="s">
        <v>64</v>
      </c>
      <c r="R6" s="112" t="s">
        <v>65</v>
      </c>
    </row>
    <row r="7" spans="1:18" ht="15" customHeight="1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</row>
    <row r="8" spans="1:18" ht="22.5" customHeight="1">
      <c r="A8" s="113"/>
      <c r="B8" s="113"/>
      <c r="C8" s="113"/>
      <c r="D8" s="114"/>
      <c r="E8" s="113"/>
      <c r="F8" s="113"/>
      <c r="G8" s="113"/>
      <c r="H8" s="115">
        <f>I8+J8+K8+L8+M8</f>
        <v>0</v>
      </c>
      <c r="I8" s="115"/>
      <c r="J8" s="115"/>
      <c r="K8" s="115"/>
      <c r="L8" s="115"/>
      <c r="M8" s="115">
        <f>N8+O8+P8+Q8+R8</f>
        <v>0</v>
      </c>
      <c r="N8" s="115"/>
      <c r="O8" s="115"/>
      <c r="P8" s="115"/>
      <c r="Q8" s="115"/>
      <c r="R8" s="115"/>
    </row>
    <row r="9" spans="1:18" ht="22.5" customHeight="1">
      <c r="A9" s="116"/>
      <c r="B9" s="117"/>
      <c r="C9" s="117"/>
      <c r="D9" s="118"/>
      <c r="E9" s="117"/>
      <c r="F9" s="117"/>
      <c r="G9" s="117"/>
      <c r="H9" s="115">
        <f>I9+J9+K9+L9+M9</f>
        <v>0</v>
      </c>
      <c r="I9" s="126"/>
      <c r="J9" s="126"/>
      <c r="K9" s="126"/>
      <c r="L9" s="115"/>
      <c r="M9" s="115">
        <f>N9+O9+P9+Q9+R9</f>
        <v>0</v>
      </c>
      <c r="N9" s="126"/>
      <c r="O9" s="126"/>
      <c r="P9" s="126"/>
      <c r="Q9" s="115"/>
      <c r="R9" s="126"/>
    </row>
    <row r="10" spans="1:18" ht="22.5" customHeight="1">
      <c r="A10" s="116"/>
      <c r="B10" s="119"/>
      <c r="C10" s="119"/>
      <c r="D10" s="120"/>
      <c r="E10" s="119"/>
      <c r="F10" s="119"/>
      <c r="G10" s="119"/>
      <c r="H10" s="115">
        <f>I10+J10+K10+L10+M10</f>
        <v>0</v>
      </c>
      <c r="I10" s="127"/>
      <c r="J10" s="127"/>
      <c r="K10" s="127"/>
      <c r="L10" s="127"/>
      <c r="M10" s="115">
        <f>N10+O10+P10+Q10+R10</f>
        <v>0</v>
      </c>
      <c r="N10" s="127"/>
      <c r="O10" s="127"/>
      <c r="P10" s="127"/>
      <c r="Q10" s="127"/>
      <c r="R10" s="127"/>
    </row>
    <row r="11" spans="1:18" ht="22.5" customHeight="1">
      <c r="A11" s="113" t="s">
        <v>111</v>
      </c>
      <c r="B11" s="113"/>
      <c r="C11" s="113"/>
      <c r="D11" s="113"/>
      <c r="E11" s="113"/>
      <c r="F11" s="113"/>
      <c r="G11" s="113"/>
      <c r="H11" s="121">
        <f>SUM(H8:H10)</f>
        <v>0</v>
      </c>
      <c r="I11" s="121">
        <f>SUM(I8:I10)</f>
        <v>0</v>
      </c>
      <c r="J11" s="121">
        <f>SUM(J8:J10)</f>
        <v>0</v>
      </c>
      <c r="K11" s="121">
        <f>SUM(K8:K10)</f>
        <v>0</v>
      </c>
      <c r="L11" s="128"/>
      <c r="M11" s="121">
        <f>SUM(M8:M10)</f>
        <v>0</v>
      </c>
      <c r="N11" s="121">
        <f>SUM(N8:N10)</f>
        <v>0</v>
      </c>
      <c r="O11" s="121">
        <f>SUM(O9:O10)</f>
        <v>0</v>
      </c>
      <c r="P11" s="121">
        <f>SUM(P8:P10)</f>
        <v>0</v>
      </c>
      <c r="Q11" s="128">
        <f>SUM(Q8:Q10)</f>
        <v>0</v>
      </c>
      <c r="R11" s="121">
        <f>SUM(R8:R10)</f>
        <v>0</v>
      </c>
    </row>
    <row r="12" spans="1:4" ht="14.25" customHeight="1">
      <c r="A12" s="105" t="s">
        <v>326</v>
      </c>
      <c r="B12" s="105"/>
      <c r="C12" s="105"/>
      <c r="D12" s="105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C20" sqref="C20"/>
    </sheetView>
  </sheetViews>
  <sheetFormatPr defaultColWidth="8.8515625" defaultRowHeight="14.25" customHeight="1"/>
  <cols>
    <col min="1" max="1" width="37.7109375" style="84" customWidth="1"/>
    <col min="2" max="2" width="18.140625" style="84" customWidth="1"/>
    <col min="3" max="3" width="24.57421875" style="84" customWidth="1"/>
    <col min="4" max="4" width="26.421875" style="84" customWidth="1"/>
    <col min="5" max="5" width="26.28125" style="84" customWidth="1"/>
    <col min="6" max="6" width="9.140625" style="71" customWidth="1"/>
    <col min="7" max="16384" width="9.140625" style="71" bestFit="1" customWidth="1"/>
  </cols>
  <sheetData>
    <row r="1" spans="1:5" ht="13.5" customHeight="1">
      <c r="A1" s="85"/>
      <c r="B1" s="85"/>
      <c r="C1" s="85"/>
      <c r="D1" s="86"/>
      <c r="E1" s="83" t="s">
        <v>346</v>
      </c>
    </row>
    <row r="2" spans="1:5" ht="27.75" customHeight="1">
      <c r="A2" s="87" t="s">
        <v>347</v>
      </c>
      <c r="B2" s="73"/>
      <c r="C2" s="73"/>
      <c r="D2" s="73"/>
      <c r="E2" s="74"/>
    </row>
    <row r="3" spans="1:5" ht="18" customHeight="1">
      <c r="A3" s="88" t="str">
        <f>'财务收支预算总表01-1'!A3</f>
        <v>单位名称：大姚县地震局</v>
      </c>
      <c r="B3" s="89"/>
      <c r="C3" s="89"/>
      <c r="D3" s="90"/>
      <c r="E3" s="91" t="s">
        <v>160</v>
      </c>
    </row>
    <row r="4" spans="1:5" ht="19.5" customHeight="1">
      <c r="A4" s="92" t="s">
        <v>348</v>
      </c>
      <c r="B4" s="93" t="s">
        <v>176</v>
      </c>
      <c r="C4" s="94"/>
      <c r="D4" s="94"/>
      <c r="E4" s="95" t="s">
        <v>349</v>
      </c>
    </row>
    <row r="5" spans="1:5" ht="40.5" customHeight="1">
      <c r="A5" s="96"/>
      <c r="B5" s="97" t="s">
        <v>53</v>
      </c>
      <c r="C5" s="98" t="s">
        <v>56</v>
      </c>
      <c r="D5" s="99" t="s">
        <v>350</v>
      </c>
      <c r="E5" s="95" t="s">
        <v>351</v>
      </c>
    </row>
    <row r="6" spans="1:5" ht="19.5" customHeight="1">
      <c r="A6" s="95">
        <v>1</v>
      </c>
      <c r="B6" s="95">
        <v>2</v>
      </c>
      <c r="C6" s="95">
        <v>3</v>
      </c>
      <c r="D6" s="100">
        <v>4</v>
      </c>
      <c r="E6" s="101">
        <v>5</v>
      </c>
    </row>
    <row r="7" spans="1:5" ht="19.5" customHeight="1">
      <c r="A7" s="78" t="s">
        <v>302</v>
      </c>
      <c r="B7" s="102">
        <f>C7+D7</f>
        <v>0</v>
      </c>
      <c r="C7" s="102"/>
      <c r="D7" s="103"/>
      <c r="E7" s="104" t="s">
        <v>302</v>
      </c>
    </row>
    <row r="8" spans="1:5" ht="19.5" customHeight="1">
      <c r="A8" s="79" t="s">
        <v>302</v>
      </c>
      <c r="B8" s="102" t="s">
        <v>302</v>
      </c>
      <c r="C8" s="102"/>
      <c r="D8" s="103"/>
      <c r="E8" s="104" t="s">
        <v>302</v>
      </c>
    </row>
    <row r="9" spans="1:4" ht="14.25" customHeight="1">
      <c r="A9" s="105" t="s">
        <v>326</v>
      </c>
      <c r="B9" s="105"/>
      <c r="C9" s="105"/>
      <c r="D9" s="105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3" sqref="B13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3" t="s">
        <v>352</v>
      </c>
    </row>
    <row r="2" spans="1:10" ht="28.5" customHeight="1">
      <c r="A2" s="72" t="s">
        <v>353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单位名称：大姚县地震局</v>
      </c>
    </row>
    <row r="4" spans="1:10" ht="44.25" customHeight="1">
      <c r="A4" s="77" t="s">
        <v>290</v>
      </c>
      <c r="B4" s="77" t="s">
        <v>291</v>
      </c>
      <c r="C4" s="77" t="s">
        <v>292</v>
      </c>
      <c r="D4" s="77" t="s">
        <v>293</v>
      </c>
      <c r="E4" s="77" t="s">
        <v>294</v>
      </c>
      <c r="F4" s="21" t="s">
        <v>295</v>
      </c>
      <c r="G4" s="77" t="s">
        <v>296</v>
      </c>
      <c r="H4" s="21" t="s">
        <v>297</v>
      </c>
      <c r="I4" s="21" t="s">
        <v>298</v>
      </c>
      <c r="J4" s="77" t="s">
        <v>299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21.75" customHeight="1">
      <c r="A6" s="78" t="s">
        <v>302</v>
      </c>
      <c r="B6" s="79"/>
      <c r="C6" s="79"/>
      <c r="D6" s="79"/>
      <c r="E6" s="80"/>
      <c r="F6" s="81"/>
      <c r="G6" s="80"/>
      <c r="H6" s="81"/>
      <c r="I6" s="81"/>
      <c r="J6" s="80"/>
    </row>
    <row r="7" spans="1:10" ht="21.75" customHeight="1">
      <c r="A7" s="23" t="s">
        <v>302</v>
      </c>
      <c r="B7" s="23" t="s">
        <v>302</v>
      </c>
      <c r="C7" s="23" t="s">
        <v>302</v>
      </c>
      <c r="D7" s="23" t="s">
        <v>302</v>
      </c>
      <c r="E7" s="78" t="s">
        <v>302</v>
      </c>
      <c r="F7" s="23" t="s">
        <v>302</v>
      </c>
      <c r="G7" s="78" t="s">
        <v>302</v>
      </c>
      <c r="H7" s="23" t="s">
        <v>302</v>
      </c>
      <c r="I7" s="23" t="s">
        <v>302</v>
      </c>
      <c r="J7" s="78" t="s">
        <v>302</v>
      </c>
    </row>
    <row r="8" ht="24.75" customHeight="1">
      <c r="A8" s="82" t="s">
        <v>326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9" sqref="B9"/>
    </sheetView>
  </sheetViews>
  <sheetFormatPr defaultColWidth="8.8515625" defaultRowHeight="12.75"/>
  <cols>
    <col min="1" max="1" width="29.00390625" style="55" bestFit="1" customWidth="1"/>
    <col min="2" max="2" width="18.7109375" style="55" customWidth="1"/>
    <col min="3" max="3" width="24.8515625" style="55" customWidth="1"/>
    <col min="4" max="6" width="23.57421875" style="55" customWidth="1"/>
    <col min="7" max="7" width="25.140625" style="55" customWidth="1"/>
    <col min="8" max="8" width="18.8515625" style="55" customWidth="1"/>
    <col min="9" max="16384" width="9.140625" style="55" bestFit="1" customWidth="1"/>
  </cols>
  <sheetData>
    <row r="1" ht="12">
      <c r="H1" s="56" t="s">
        <v>354</v>
      </c>
    </row>
    <row r="2" spans="1:8" ht="30">
      <c r="A2" s="57" t="s">
        <v>355</v>
      </c>
      <c r="B2" s="57"/>
      <c r="C2" s="57"/>
      <c r="D2" s="57"/>
      <c r="E2" s="58"/>
      <c r="F2" s="58"/>
      <c r="G2" s="58"/>
      <c r="H2" s="58"/>
    </row>
    <row r="3" spans="1:2" ht="14.25">
      <c r="A3" s="59" t="str">
        <f>'财务收支预算总表01-1'!A3</f>
        <v>单位名称：大姚县地震局</v>
      </c>
      <c r="B3" s="59"/>
    </row>
    <row r="4" spans="1:8" ht="18" customHeight="1">
      <c r="A4" s="60" t="s">
        <v>169</v>
      </c>
      <c r="B4" s="60" t="s">
        <v>356</v>
      </c>
      <c r="C4" s="60" t="s">
        <v>357</v>
      </c>
      <c r="D4" s="60" t="s">
        <v>358</v>
      </c>
      <c r="E4" s="60" t="s">
        <v>359</v>
      </c>
      <c r="F4" s="61" t="s">
        <v>360</v>
      </c>
      <c r="G4" s="62"/>
      <c r="H4" s="63"/>
    </row>
    <row r="5" spans="1:8" ht="18" customHeight="1">
      <c r="A5" s="64"/>
      <c r="B5" s="64"/>
      <c r="C5" s="64"/>
      <c r="D5" s="64"/>
      <c r="E5" s="64"/>
      <c r="F5" s="65" t="s">
        <v>333</v>
      </c>
      <c r="G5" s="65" t="s">
        <v>361</v>
      </c>
      <c r="H5" s="65" t="s">
        <v>362</v>
      </c>
    </row>
    <row r="6" spans="1:8" ht="21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</row>
    <row r="7" spans="1:8" ht="19.5" customHeight="1">
      <c r="A7" s="67"/>
      <c r="B7" s="67"/>
      <c r="C7" s="67"/>
      <c r="D7" s="67"/>
      <c r="E7" s="67"/>
      <c r="F7" s="66"/>
      <c r="G7" s="66"/>
      <c r="H7" s="66"/>
    </row>
    <row r="8" spans="1:8" ht="24" customHeight="1">
      <c r="A8" s="68"/>
      <c r="B8" s="68"/>
      <c r="C8" s="68"/>
      <c r="D8" s="68"/>
      <c r="E8" s="68"/>
      <c r="F8" s="66"/>
      <c r="G8" s="66"/>
      <c r="H8" s="66"/>
    </row>
    <row r="9" spans="1:8" ht="24" customHeight="1">
      <c r="A9" s="68"/>
      <c r="B9" s="68"/>
      <c r="C9" s="68"/>
      <c r="D9" s="68"/>
      <c r="E9" s="68"/>
      <c r="F9" s="66"/>
      <c r="G9" s="66"/>
      <c r="H9" s="66"/>
    </row>
    <row r="10" ht="22.5" customHeight="1">
      <c r="A10" s="69" t="s">
        <v>326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52" t="s">
        <v>363</v>
      </c>
    </row>
    <row r="2" spans="1:11" ht="27.75">
      <c r="A2" s="33" t="s">
        <v>364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5" t="str">
        <f>'政府购买服务预算表08'!A3</f>
        <v>单位名称：大姚县地震局</v>
      </c>
      <c r="B3" s="36"/>
      <c r="C3" s="37"/>
      <c r="D3" s="37"/>
      <c r="E3" s="37"/>
      <c r="F3" s="38"/>
      <c r="G3" s="37"/>
      <c r="H3" s="38"/>
      <c r="I3" s="37"/>
      <c r="J3" s="37"/>
      <c r="K3" s="52" t="s">
        <v>3</v>
      </c>
    </row>
    <row r="4" spans="1:11" ht="14.25">
      <c r="A4" s="39" t="s">
        <v>277</v>
      </c>
      <c r="B4" s="39" t="s">
        <v>171</v>
      </c>
      <c r="C4" s="40" t="s">
        <v>278</v>
      </c>
      <c r="D4" s="40" t="s">
        <v>172</v>
      </c>
      <c r="E4" s="40" t="s">
        <v>173</v>
      </c>
      <c r="F4" s="41" t="s">
        <v>279</v>
      </c>
      <c r="G4" s="39" t="s">
        <v>280</v>
      </c>
      <c r="H4" s="42" t="s">
        <v>53</v>
      </c>
      <c r="I4" s="53" t="s">
        <v>365</v>
      </c>
      <c r="J4" s="53"/>
      <c r="K4" s="53"/>
    </row>
    <row r="5" spans="1:11" ht="28.5">
      <c r="A5" s="43"/>
      <c r="B5" s="43"/>
      <c r="C5" s="43"/>
      <c r="D5" s="43"/>
      <c r="E5" s="43"/>
      <c r="F5" s="43"/>
      <c r="G5" s="43"/>
      <c r="H5" s="43" t="s">
        <v>55</v>
      </c>
      <c r="I5" s="54" t="s">
        <v>56</v>
      </c>
      <c r="J5" s="54" t="s">
        <v>57</v>
      </c>
      <c r="K5" s="54" t="s">
        <v>58</v>
      </c>
    </row>
    <row r="6" spans="1:11" ht="14.25">
      <c r="A6" s="44">
        <v>1</v>
      </c>
      <c r="B6" s="44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</row>
    <row r="7" spans="1:11" ht="14.25">
      <c r="A7" s="46" t="s">
        <v>302</v>
      </c>
      <c r="B7" s="46" t="s">
        <v>302</v>
      </c>
      <c r="C7" s="46" t="s">
        <v>302</v>
      </c>
      <c r="D7" s="46"/>
      <c r="E7" s="46"/>
      <c r="F7" s="46"/>
      <c r="G7" s="46"/>
      <c r="H7" s="47" t="s">
        <v>302</v>
      </c>
      <c r="I7" s="47" t="s">
        <v>302</v>
      </c>
      <c r="J7" s="47" t="s">
        <v>302</v>
      </c>
      <c r="K7" s="47" t="s">
        <v>302</v>
      </c>
    </row>
    <row r="8" spans="1:11" ht="14.25">
      <c r="A8" s="46"/>
      <c r="B8" s="46"/>
      <c r="C8" s="46"/>
      <c r="D8" s="46" t="s">
        <v>302</v>
      </c>
      <c r="E8" s="46" t="s">
        <v>302</v>
      </c>
      <c r="F8" s="46" t="s">
        <v>302</v>
      </c>
      <c r="G8" s="46" t="s">
        <v>302</v>
      </c>
      <c r="H8" s="47" t="s">
        <v>302</v>
      </c>
      <c r="I8" s="47" t="s">
        <v>302</v>
      </c>
      <c r="J8" s="47" t="s">
        <v>302</v>
      </c>
      <c r="K8" s="47" t="s">
        <v>302</v>
      </c>
    </row>
    <row r="9" spans="1:11" ht="14.25">
      <c r="A9" s="48" t="s">
        <v>53</v>
      </c>
      <c r="B9" s="49"/>
      <c r="C9" s="49"/>
      <c r="D9" s="49"/>
      <c r="E9" s="49"/>
      <c r="F9" s="49"/>
      <c r="G9" s="50"/>
      <c r="H9" s="51" t="s">
        <v>302</v>
      </c>
      <c r="I9" s="51" t="s">
        <v>302</v>
      </c>
      <c r="J9" s="51" t="s">
        <v>302</v>
      </c>
      <c r="K9" s="51" t="s">
        <v>302</v>
      </c>
    </row>
    <row r="10" ht="12.75">
      <c r="A10" s="31" t="s">
        <v>326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D19" sqref="D19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7" width="14.28125" style="0" customWidth="1"/>
  </cols>
  <sheetData>
    <row r="1" spans="1:7" ht="12.75">
      <c r="A1" s="1"/>
      <c r="B1" s="2"/>
      <c r="C1" s="2"/>
      <c r="D1" s="2"/>
      <c r="E1" s="3"/>
      <c r="F1" s="3"/>
      <c r="G1" s="4" t="s">
        <v>366</v>
      </c>
    </row>
    <row r="2" spans="1:7" ht="32.25">
      <c r="A2" s="5" t="s">
        <v>367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单位名称：大姚县地震局</v>
      </c>
      <c r="B3" s="8"/>
      <c r="C3" s="9"/>
      <c r="D3" s="9"/>
      <c r="E3" s="3"/>
      <c r="F3" s="3"/>
      <c r="G3" s="4" t="s">
        <v>160</v>
      </c>
    </row>
    <row r="4" spans="1:7" ht="14.25">
      <c r="A4" s="10" t="s">
        <v>278</v>
      </c>
      <c r="B4" s="10" t="s">
        <v>277</v>
      </c>
      <c r="C4" s="11" t="s">
        <v>171</v>
      </c>
      <c r="D4" s="12" t="s">
        <v>368</v>
      </c>
      <c r="E4" s="13" t="s">
        <v>56</v>
      </c>
      <c r="F4" s="14"/>
      <c r="G4" s="15"/>
    </row>
    <row r="5" spans="1:7" ht="14.25">
      <c r="A5" s="10"/>
      <c r="B5" s="16"/>
      <c r="C5" s="17"/>
      <c r="D5" s="18"/>
      <c r="E5" s="19" t="s">
        <v>369</v>
      </c>
      <c r="F5" s="19" t="s">
        <v>370</v>
      </c>
      <c r="G5" s="19" t="s">
        <v>371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66</v>
      </c>
      <c r="B7" s="23" t="s">
        <v>284</v>
      </c>
      <c r="C7" s="23" t="s">
        <v>286</v>
      </c>
      <c r="D7" s="24" t="s">
        <v>372</v>
      </c>
      <c r="E7" s="25">
        <v>40000</v>
      </c>
      <c r="F7" s="26">
        <v>40000</v>
      </c>
      <c r="G7" s="27">
        <v>40000</v>
      </c>
    </row>
    <row r="8" spans="1:7" ht="19.5" customHeight="1">
      <c r="A8" s="28" t="s">
        <v>53</v>
      </c>
      <c r="B8" s="29"/>
      <c r="C8" s="29"/>
      <c r="D8" s="30"/>
      <c r="E8" s="26">
        <v>40000</v>
      </c>
      <c r="F8" s="26">
        <v>40000</v>
      </c>
      <c r="G8" s="27">
        <v>40000</v>
      </c>
    </row>
    <row r="9" ht="12.75">
      <c r="A9" s="31"/>
    </row>
  </sheetData>
  <sheetProtection/>
  <mergeCells count="8">
    <mergeCell ref="A2:G2"/>
    <mergeCell ref="A3:B3"/>
    <mergeCell ref="E4:G4"/>
    <mergeCell ref="A8:D8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E29" sqref="E29"/>
    </sheetView>
  </sheetViews>
  <sheetFormatPr defaultColWidth="8.00390625" defaultRowHeight="14.25" customHeight="1"/>
  <cols>
    <col min="1" max="1" width="21.140625" style="84" customWidth="1"/>
    <col min="2" max="2" width="23.421875" style="84" customWidth="1"/>
    <col min="3" max="8" width="12.57421875" style="84" customWidth="1"/>
    <col min="9" max="9" width="8.8515625" style="84" customWidth="1"/>
    <col min="10" max="14" width="12.57421875" style="84" customWidth="1"/>
    <col min="15" max="15" width="8.00390625" style="71" customWidth="1"/>
    <col min="16" max="16" width="9.57421875" style="71" customWidth="1"/>
    <col min="17" max="17" width="9.7109375" style="71" customWidth="1"/>
    <col min="18" max="18" width="10.57421875" style="71" customWidth="1"/>
    <col min="19" max="20" width="10.140625" style="84" customWidth="1"/>
    <col min="21" max="21" width="8.00390625" style="71" customWidth="1"/>
    <col min="22" max="16384" width="8.00390625" style="71" customWidth="1"/>
  </cols>
  <sheetData>
    <row r="1" spans="1:20" ht="12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69"/>
      <c r="P1" s="269"/>
      <c r="Q1" s="269"/>
      <c r="R1" s="269"/>
      <c r="S1" s="274" t="s">
        <v>48</v>
      </c>
      <c r="T1" s="274" t="s">
        <v>48</v>
      </c>
    </row>
    <row r="2" spans="1:20" ht="36" customHeight="1">
      <c r="A2" s="254" t="s">
        <v>49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5"/>
      <c r="Q2" s="75"/>
      <c r="R2" s="75"/>
      <c r="S2" s="74"/>
      <c r="T2" s="75"/>
    </row>
    <row r="3" spans="1:20" ht="20.25" customHeight="1">
      <c r="A3" s="110" t="str">
        <f>'财务收支预算总表01-1'!A3</f>
        <v>单位名称：大姚县地震局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270"/>
      <c r="P3" s="270"/>
      <c r="Q3" s="270"/>
      <c r="R3" s="270"/>
      <c r="S3" s="275" t="s">
        <v>3</v>
      </c>
      <c r="T3" s="275" t="s">
        <v>50</v>
      </c>
    </row>
    <row r="4" spans="1:20" ht="18.75" customHeight="1">
      <c r="A4" s="255" t="s">
        <v>51</v>
      </c>
      <c r="B4" s="256" t="s">
        <v>52</v>
      </c>
      <c r="C4" s="256" t="s">
        <v>53</v>
      </c>
      <c r="D4" s="257" t="s">
        <v>54</v>
      </c>
      <c r="E4" s="258"/>
      <c r="F4" s="258"/>
      <c r="G4" s="258"/>
      <c r="H4" s="258"/>
      <c r="I4" s="258"/>
      <c r="J4" s="258"/>
      <c r="K4" s="258"/>
      <c r="L4" s="258"/>
      <c r="M4" s="258"/>
      <c r="N4" s="271"/>
      <c r="O4" s="257" t="s">
        <v>44</v>
      </c>
      <c r="P4" s="257"/>
      <c r="Q4" s="257"/>
      <c r="R4" s="257"/>
      <c r="S4" s="258"/>
      <c r="T4" s="276"/>
    </row>
    <row r="5" spans="1:20" ht="18.75" customHeight="1">
      <c r="A5" s="259"/>
      <c r="B5" s="260"/>
      <c r="C5" s="260"/>
      <c r="D5" s="261" t="s">
        <v>55</v>
      </c>
      <c r="E5" s="261" t="s">
        <v>56</v>
      </c>
      <c r="F5" s="261" t="s">
        <v>57</v>
      </c>
      <c r="G5" s="261" t="s">
        <v>58</v>
      </c>
      <c r="H5" s="261" t="s">
        <v>59</v>
      </c>
      <c r="I5" s="272" t="s">
        <v>60</v>
      </c>
      <c r="J5" s="258"/>
      <c r="K5" s="258"/>
      <c r="L5" s="258"/>
      <c r="M5" s="258"/>
      <c r="N5" s="271"/>
      <c r="O5" s="255" t="s">
        <v>55</v>
      </c>
      <c r="P5" s="255" t="s">
        <v>56</v>
      </c>
      <c r="Q5" s="255" t="s">
        <v>57</v>
      </c>
      <c r="R5" s="255" t="s">
        <v>58</v>
      </c>
      <c r="S5" s="255" t="s">
        <v>59</v>
      </c>
      <c r="T5" s="255" t="s">
        <v>60</v>
      </c>
    </row>
    <row r="6" spans="1:20" ht="33.75" customHeight="1">
      <c r="A6" s="262"/>
      <c r="B6" s="263"/>
      <c r="C6" s="263"/>
      <c r="D6" s="262"/>
      <c r="E6" s="262"/>
      <c r="F6" s="262"/>
      <c r="G6" s="262"/>
      <c r="H6" s="262"/>
      <c r="I6" s="263" t="s">
        <v>55</v>
      </c>
      <c r="J6" s="263" t="s">
        <v>61</v>
      </c>
      <c r="K6" s="263" t="s">
        <v>62</v>
      </c>
      <c r="L6" s="263" t="s">
        <v>63</v>
      </c>
      <c r="M6" s="263" t="s">
        <v>64</v>
      </c>
      <c r="N6" s="263" t="s">
        <v>65</v>
      </c>
      <c r="O6" s="273"/>
      <c r="P6" s="273"/>
      <c r="Q6" s="273"/>
      <c r="R6" s="273"/>
      <c r="S6" s="273"/>
      <c r="T6" s="273"/>
    </row>
    <row r="7" spans="1:20" ht="16.5" customHeight="1">
      <c r="A7" s="264">
        <v>1</v>
      </c>
      <c r="B7" s="265">
        <v>2</v>
      </c>
      <c r="C7" s="265">
        <v>3</v>
      </c>
      <c r="D7" s="264">
        <v>4</v>
      </c>
      <c r="E7" s="265">
        <v>5</v>
      </c>
      <c r="F7" s="265">
        <v>6</v>
      </c>
      <c r="G7" s="264">
        <v>7</v>
      </c>
      <c r="H7" s="265">
        <v>8</v>
      </c>
      <c r="I7" s="265">
        <v>9</v>
      </c>
      <c r="J7" s="264">
        <v>10</v>
      </c>
      <c r="K7" s="265">
        <v>11</v>
      </c>
      <c r="L7" s="265">
        <v>12</v>
      </c>
      <c r="M7" s="264">
        <v>13</v>
      </c>
      <c r="N7" s="265">
        <v>14</v>
      </c>
      <c r="O7" s="265">
        <v>15</v>
      </c>
      <c r="P7" s="264">
        <v>16</v>
      </c>
      <c r="Q7" s="265">
        <v>17</v>
      </c>
      <c r="R7" s="265">
        <v>18</v>
      </c>
      <c r="S7" s="264">
        <v>19</v>
      </c>
      <c r="T7" s="265">
        <v>20</v>
      </c>
    </row>
    <row r="8" spans="1:20" s="253" customFormat="1" ht="16.5" customHeight="1">
      <c r="A8" s="266">
        <v>152001</v>
      </c>
      <c r="B8" s="267" t="s">
        <v>66</v>
      </c>
      <c r="C8" s="236">
        <v>1443113</v>
      </c>
      <c r="D8" s="236">
        <f>E8+F8+G8+H8</f>
        <v>1443113</v>
      </c>
      <c r="E8" s="102">
        <v>1443113</v>
      </c>
      <c r="F8" s="102"/>
      <c r="G8" s="102"/>
      <c r="H8" s="102"/>
      <c r="I8" s="102">
        <f>J8+K8+L8+M8+N8</f>
        <v>0</v>
      </c>
      <c r="J8" s="102"/>
      <c r="K8" s="102"/>
      <c r="L8" s="102"/>
      <c r="M8" s="102"/>
      <c r="N8" s="102"/>
      <c r="O8" s="102">
        <f>P8+Q8+R8+S8+T8</f>
        <v>0</v>
      </c>
      <c r="P8" s="102"/>
      <c r="Q8" s="102"/>
      <c r="R8" s="102"/>
      <c r="S8" s="236"/>
      <c r="T8" s="102"/>
    </row>
    <row r="9" spans="1:20" s="253" customFormat="1" ht="16.5" customHeight="1">
      <c r="A9" s="268" t="s">
        <v>53</v>
      </c>
      <c r="B9" s="102"/>
      <c r="C9" s="102">
        <v>1443113</v>
      </c>
      <c r="D9" s="102">
        <f aca="true" t="shared" si="0" ref="D9:T9">SUM(D8)</f>
        <v>1443113</v>
      </c>
      <c r="E9" s="102">
        <f t="shared" si="0"/>
        <v>1443113</v>
      </c>
      <c r="F9" s="102">
        <f t="shared" si="0"/>
        <v>0</v>
      </c>
      <c r="G9" s="102">
        <f t="shared" si="0"/>
        <v>0</v>
      </c>
      <c r="H9" s="102">
        <f t="shared" si="0"/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 t="shared" si="0"/>
        <v>0</v>
      </c>
      <c r="R9" s="102">
        <f t="shared" si="0"/>
        <v>0</v>
      </c>
      <c r="S9" s="102">
        <f t="shared" si="0"/>
        <v>0</v>
      </c>
      <c r="T9" s="102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workbookViewId="0" topLeftCell="A1">
      <selection activeCell="D23" sqref="D23"/>
    </sheetView>
  </sheetViews>
  <sheetFormatPr defaultColWidth="8.8515625" defaultRowHeight="14.25" customHeight="1"/>
  <cols>
    <col min="1" max="1" width="14.28125" style="84" customWidth="1"/>
    <col min="2" max="2" width="29.140625" style="84" customWidth="1"/>
    <col min="3" max="3" width="15.421875" style="84" customWidth="1"/>
    <col min="4" max="5" width="18.8515625" style="84" customWidth="1"/>
    <col min="6" max="9" width="13.8515625" style="84" customWidth="1"/>
    <col min="10" max="10" width="18.8515625" style="84" customWidth="1"/>
    <col min="11" max="13" width="12.57421875" style="84" customWidth="1"/>
    <col min="14" max="14" width="9.140625" style="84" customWidth="1"/>
    <col min="15" max="16384" width="9.140625" style="84" bestFit="1" customWidth="1"/>
  </cols>
  <sheetData>
    <row r="1" spans="1:13" ht="15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 t="s">
        <v>67</v>
      </c>
    </row>
    <row r="2" spans="1:13" ht="28.5" customHeight="1">
      <c r="A2" s="73" t="s">
        <v>68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</row>
    <row r="3" spans="1:13" ht="15" customHeight="1">
      <c r="A3" s="244" t="str">
        <f>'财务收支预算总表01-1'!A3</f>
        <v>单位名称：大姚县地震局</v>
      </c>
      <c r="B3" s="245"/>
      <c r="C3" s="89"/>
      <c r="D3" s="89"/>
      <c r="E3" s="89"/>
      <c r="F3" s="89"/>
      <c r="G3" s="89"/>
      <c r="H3" s="89"/>
      <c r="I3" s="89"/>
      <c r="J3" s="89"/>
      <c r="K3" s="111"/>
      <c r="L3" s="111"/>
      <c r="M3" s="161" t="s">
        <v>3</v>
      </c>
    </row>
    <row r="4" spans="1:13" ht="17.25" customHeight="1">
      <c r="A4" s="98" t="s">
        <v>69</v>
      </c>
      <c r="B4" s="98" t="s">
        <v>70</v>
      </c>
      <c r="C4" s="99" t="s">
        <v>53</v>
      </c>
      <c r="D4" s="112" t="s">
        <v>71</v>
      </c>
      <c r="E4" s="112" t="s">
        <v>72</v>
      </c>
      <c r="F4" s="112" t="s">
        <v>57</v>
      </c>
      <c r="G4" s="112" t="s">
        <v>73</v>
      </c>
      <c r="H4" s="112" t="s">
        <v>60</v>
      </c>
      <c r="I4" s="112"/>
      <c r="J4" s="112"/>
      <c r="K4" s="112"/>
      <c r="L4" s="112"/>
      <c r="M4" s="112"/>
    </row>
    <row r="5" spans="1:13" ht="28.5">
      <c r="A5" s="139"/>
      <c r="B5" s="139"/>
      <c r="C5" s="246"/>
      <c r="D5" s="112"/>
      <c r="E5" s="112"/>
      <c r="F5" s="112"/>
      <c r="G5" s="112"/>
      <c r="H5" s="112" t="s">
        <v>55</v>
      </c>
      <c r="I5" s="112" t="s">
        <v>74</v>
      </c>
      <c r="J5" s="112" t="s">
        <v>75</v>
      </c>
      <c r="K5" s="112" t="s">
        <v>76</v>
      </c>
      <c r="L5" s="112" t="s">
        <v>77</v>
      </c>
      <c r="M5" s="112" t="s">
        <v>78</v>
      </c>
    </row>
    <row r="6" spans="1:13" ht="16.5" customHeight="1">
      <c r="A6" s="95">
        <v>1</v>
      </c>
      <c r="B6" s="95">
        <v>2</v>
      </c>
      <c r="C6" s="93">
        <v>3</v>
      </c>
      <c r="D6" s="95">
        <v>4</v>
      </c>
      <c r="E6" s="95">
        <v>5</v>
      </c>
      <c r="F6" s="93">
        <v>6</v>
      </c>
      <c r="G6" s="95">
        <v>7</v>
      </c>
      <c r="H6" s="95">
        <v>8</v>
      </c>
      <c r="I6" s="93">
        <v>9</v>
      </c>
      <c r="J6" s="95">
        <v>10</v>
      </c>
      <c r="K6" s="95">
        <v>11</v>
      </c>
      <c r="L6" s="93">
        <v>12</v>
      </c>
      <c r="M6" s="95">
        <v>13</v>
      </c>
    </row>
    <row r="7" spans="1:13" ht="16.5" customHeight="1">
      <c r="A7" s="78" t="s">
        <v>79</v>
      </c>
      <c r="B7" s="78" t="s">
        <v>80</v>
      </c>
      <c r="C7" s="219">
        <v>209580</v>
      </c>
      <c r="D7" s="219">
        <v>209580</v>
      </c>
      <c r="E7" s="219"/>
      <c r="F7" s="219"/>
      <c r="G7" s="247"/>
      <c r="H7" s="247">
        <f>I7+J7+K7+L7+M7</f>
        <v>0</v>
      </c>
      <c r="I7" s="251"/>
      <c r="J7" s="247"/>
      <c r="K7" s="247"/>
      <c r="L7" s="251"/>
      <c r="M7" s="247"/>
    </row>
    <row r="8" spans="1:13" ht="16.5" customHeight="1">
      <c r="A8" s="78" t="s">
        <v>81</v>
      </c>
      <c r="B8" s="78" t="s">
        <v>82</v>
      </c>
      <c r="C8" s="219">
        <v>209580</v>
      </c>
      <c r="D8" s="219">
        <v>209580</v>
      </c>
      <c r="E8" s="219"/>
      <c r="F8" s="219"/>
      <c r="G8" s="247"/>
      <c r="H8" s="247">
        <f aca="true" t="shared" si="0" ref="H8:H39">I8+J8+K8+L8+M8</f>
        <v>0</v>
      </c>
      <c r="I8" s="251"/>
      <c r="J8" s="247"/>
      <c r="K8" s="247"/>
      <c r="L8" s="251"/>
      <c r="M8" s="247"/>
    </row>
    <row r="9" spans="1:13" ht="16.5" customHeight="1">
      <c r="A9" s="78" t="s">
        <v>83</v>
      </c>
      <c r="B9" s="78" t="s">
        <v>84</v>
      </c>
      <c r="C9" s="219">
        <v>63360</v>
      </c>
      <c r="D9" s="219">
        <v>63360</v>
      </c>
      <c r="E9" s="219"/>
      <c r="F9" s="219"/>
      <c r="G9" s="247"/>
      <c r="H9" s="247">
        <f t="shared" si="0"/>
        <v>0</v>
      </c>
      <c r="I9" s="251"/>
      <c r="J9" s="247"/>
      <c r="K9" s="247"/>
      <c r="L9" s="251"/>
      <c r="M9" s="247"/>
    </row>
    <row r="10" spans="1:13" ht="27.75" customHeight="1">
      <c r="A10" s="78" t="s">
        <v>85</v>
      </c>
      <c r="B10" s="78" t="s">
        <v>86</v>
      </c>
      <c r="C10" s="219">
        <v>146220</v>
      </c>
      <c r="D10" s="219">
        <v>146220</v>
      </c>
      <c r="E10" s="219"/>
      <c r="F10" s="219"/>
      <c r="G10" s="247"/>
      <c r="H10" s="247">
        <f t="shared" si="0"/>
        <v>0</v>
      </c>
      <c r="I10" s="251"/>
      <c r="J10" s="247"/>
      <c r="K10" s="247"/>
      <c r="L10" s="251"/>
      <c r="M10" s="247"/>
    </row>
    <row r="11" spans="1:13" ht="16.5" customHeight="1">
      <c r="A11" s="78" t="s">
        <v>87</v>
      </c>
      <c r="B11" s="78" t="s">
        <v>88</v>
      </c>
      <c r="C11" s="219">
        <v>95865</v>
      </c>
      <c r="D11" s="219">
        <v>95865</v>
      </c>
      <c r="E11" s="219"/>
      <c r="F11" s="219"/>
      <c r="G11" s="247"/>
      <c r="H11" s="247">
        <f t="shared" si="0"/>
        <v>0</v>
      </c>
      <c r="I11" s="251"/>
      <c r="J11" s="247"/>
      <c r="K11" s="247"/>
      <c r="L11" s="251"/>
      <c r="M11" s="247"/>
    </row>
    <row r="12" spans="1:13" ht="16.5" customHeight="1">
      <c r="A12" s="78" t="s">
        <v>89</v>
      </c>
      <c r="B12" s="78" t="s">
        <v>90</v>
      </c>
      <c r="C12" s="219">
        <v>95865</v>
      </c>
      <c r="D12" s="219">
        <v>95865</v>
      </c>
      <c r="E12" s="219"/>
      <c r="F12" s="219"/>
      <c r="G12" s="247"/>
      <c r="H12" s="247">
        <f t="shared" si="0"/>
        <v>0</v>
      </c>
      <c r="I12" s="251"/>
      <c r="J12" s="247"/>
      <c r="K12" s="247"/>
      <c r="L12" s="251"/>
      <c r="M12" s="247"/>
    </row>
    <row r="13" spans="1:13" ht="16.5" customHeight="1">
      <c r="A13" s="78" t="s">
        <v>91</v>
      </c>
      <c r="B13" s="78" t="s">
        <v>92</v>
      </c>
      <c r="C13" s="219">
        <v>52352</v>
      </c>
      <c r="D13" s="219">
        <v>52352</v>
      </c>
      <c r="E13" s="219"/>
      <c r="F13" s="219"/>
      <c r="G13" s="247"/>
      <c r="H13" s="247">
        <f t="shared" si="0"/>
        <v>0</v>
      </c>
      <c r="I13" s="251"/>
      <c r="J13" s="247"/>
      <c r="K13" s="247"/>
      <c r="L13" s="251"/>
      <c r="M13" s="247"/>
    </row>
    <row r="14" spans="1:13" ht="20.25" customHeight="1">
      <c r="A14" s="78" t="s">
        <v>93</v>
      </c>
      <c r="B14" s="78" t="s">
        <v>94</v>
      </c>
      <c r="C14" s="219">
        <v>38343</v>
      </c>
      <c r="D14" s="219">
        <v>38343</v>
      </c>
      <c r="E14" s="219"/>
      <c r="F14" s="219"/>
      <c r="G14" s="248"/>
      <c r="H14" s="247">
        <f t="shared" si="0"/>
        <v>0</v>
      </c>
      <c r="I14" s="252"/>
      <c r="J14" s="248"/>
      <c r="K14" s="248"/>
      <c r="L14" s="252"/>
      <c r="M14" s="248"/>
    </row>
    <row r="15" spans="1:13" ht="20.25" customHeight="1">
      <c r="A15" s="78" t="s">
        <v>95</v>
      </c>
      <c r="B15" s="78" t="s">
        <v>96</v>
      </c>
      <c r="C15" s="219">
        <v>5170</v>
      </c>
      <c r="D15" s="219">
        <v>5170</v>
      </c>
      <c r="E15" s="219"/>
      <c r="F15" s="219"/>
      <c r="G15" s="248"/>
      <c r="H15" s="247">
        <f t="shared" si="0"/>
        <v>0</v>
      </c>
      <c r="I15" s="252"/>
      <c r="J15" s="248"/>
      <c r="K15" s="248"/>
      <c r="L15" s="252"/>
      <c r="M15" s="248"/>
    </row>
    <row r="16" spans="1:13" ht="20.25" customHeight="1">
      <c r="A16" s="78" t="s">
        <v>97</v>
      </c>
      <c r="B16" s="78" t="s">
        <v>98</v>
      </c>
      <c r="C16" s="219">
        <v>92385</v>
      </c>
      <c r="D16" s="219">
        <v>92385</v>
      </c>
      <c r="E16" s="219"/>
      <c r="F16" s="219"/>
      <c r="G16" s="248"/>
      <c r="H16" s="247">
        <f t="shared" si="0"/>
        <v>0</v>
      </c>
      <c r="I16" s="252"/>
      <c r="J16" s="248"/>
      <c r="K16" s="248"/>
      <c r="L16" s="252"/>
      <c r="M16" s="248"/>
    </row>
    <row r="17" spans="1:13" ht="20.25" customHeight="1">
      <c r="A17" s="78" t="s">
        <v>99</v>
      </c>
      <c r="B17" s="78" t="s">
        <v>100</v>
      </c>
      <c r="C17" s="219">
        <v>92385</v>
      </c>
      <c r="D17" s="219">
        <v>92385</v>
      </c>
      <c r="E17" s="219"/>
      <c r="F17" s="219"/>
      <c r="G17" s="248"/>
      <c r="H17" s="247">
        <f t="shared" si="0"/>
        <v>0</v>
      </c>
      <c r="I17" s="252"/>
      <c r="J17" s="248"/>
      <c r="K17" s="248"/>
      <c r="L17" s="252"/>
      <c r="M17" s="248"/>
    </row>
    <row r="18" spans="1:13" ht="20.25" customHeight="1">
      <c r="A18" s="78" t="s">
        <v>101</v>
      </c>
      <c r="B18" s="78" t="s">
        <v>102</v>
      </c>
      <c r="C18" s="219">
        <v>92385</v>
      </c>
      <c r="D18" s="219">
        <v>92385</v>
      </c>
      <c r="E18" s="219"/>
      <c r="F18" s="219"/>
      <c r="G18" s="248"/>
      <c r="H18" s="247">
        <f t="shared" si="0"/>
        <v>0</v>
      </c>
      <c r="I18" s="252"/>
      <c r="J18" s="248"/>
      <c r="K18" s="248"/>
      <c r="L18" s="252"/>
      <c r="M18" s="248"/>
    </row>
    <row r="19" spans="1:13" ht="20.25" customHeight="1">
      <c r="A19" s="78" t="s">
        <v>103</v>
      </c>
      <c r="B19" s="78" t="s">
        <v>104</v>
      </c>
      <c r="C19" s="219">
        <v>1045283</v>
      </c>
      <c r="D19" s="219">
        <v>1005283</v>
      </c>
      <c r="E19" s="219">
        <v>40000</v>
      </c>
      <c r="F19" s="219"/>
      <c r="G19" s="248"/>
      <c r="H19" s="247">
        <f t="shared" si="0"/>
        <v>0</v>
      </c>
      <c r="I19" s="252"/>
      <c r="J19" s="248"/>
      <c r="K19" s="248"/>
      <c r="L19" s="252"/>
      <c r="M19" s="248"/>
    </row>
    <row r="20" spans="1:13" ht="20.25" customHeight="1">
      <c r="A20" s="78" t="s">
        <v>105</v>
      </c>
      <c r="B20" s="78" t="s">
        <v>106</v>
      </c>
      <c r="C20" s="219">
        <v>1045283</v>
      </c>
      <c r="D20" s="219">
        <v>1005283</v>
      </c>
      <c r="E20" s="219">
        <v>40000</v>
      </c>
      <c r="F20" s="219"/>
      <c r="G20" s="248"/>
      <c r="H20" s="247">
        <f t="shared" si="0"/>
        <v>0</v>
      </c>
      <c r="I20" s="252"/>
      <c r="J20" s="248"/>
      <c r="K20" s="248"/>
      <c r="L20" s="252"/>
      <c r="M20" s="248"/>
    </row>
    <row r="21" spans="1:13" ht="20.25" customHeight="1">
      <c r="A21" s="78" t="s">
        <v>107</v>
      </c>
      <c r="B21" s="78" t="s">
        <v>108</v>
      </c>
      <c r="C21" s="219">
        <v>40000</v>
      </c>
      <c r="D21" s="219"/>
      <c r="E21" s="219">
        <v>40000</v>
      </c>
      <c r="F21" s="219"/>
      <c r="G21" s="248"/>
      <c r="H21" s="247">
        <f t="shared" si="0"/>
        <v>0</v>
      </c>
      <c r="I21" s="252"/>
      <c r="J21" s="248"/>
      <c r="K21" s="248"/>
      <c r="L21" s="252"/>
      <c r="M21" s="248"/>
    </row>
    <row r="22" spans="1:13" ht="20.25" customHeight="1">
      <c r="A22" s="78" t="s">
        <v>109</v>
      </c>
      <c r="B22" s="78" t="s">
        <v>110</v>
      </c>
      <c r="C22" s="219">
        <v>1005283</v>
      </c>
      <c r="D22" s="219">
        <v>1005283</v>
      </c>
      <c r="E22" s="219"/>
      <c r="F22" s="219"/>
      <c r="G22" s="248"/>
      <c r="H22" s="247">
        <f t="shared" si="0"/>
        <v>0</v>
      </c>
      <c r="I22" s="252"/>
      <c r="J22" s="248"/>
      <c r="K22" s="248"/>
      <c r="L22" s="252"/>
      <c r="M22" s="248"/>
    </row>
    <row r="23" spans="1:13" ht="20.25" customHeight="1">
      <c r="A23" s="249" t="s">
        <v>111</v>
      </c>
      <c r="B23" s="250"/>
      <c r="C23" s="219">
        <v>1443113</v>
      </c>
      <c r="D23" s="219">
        <v>1403113</v>
      </c>
      <c r="E23" s="219">
        <v>40000</v>
      </c>
      <c r="F23" s="219"/>
      <c r="G23" s="248"/>
      <c r="H23" s="247">
        <f t="shared" si="0"/>
        <v>0</v>
      </c>
      <c r="I23" s="252"/>
      <c r="J23" s="248"/>
      <c r="K23" s="248"/>
      <c r="L23" s="252"/>
      <c r="M23" s="248"/>
    </row>
  </sheetData>
  <sheetProtection/>
  <mergeCells count="11">
    <mergeCell ref="A2:M2"/>
    <mergeCell ref="A3:J3"/>
    <mergeCell ref="H4:M4"/>
    <mergeCell ref="A23:B2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1" activePane="bottomRight" state="frozen"/>
      <selection pane="bottomRight" activeCell="E25" sqref="E25"/>
    </sheetView>
  </sheetViews>
  <sheetFormatPr defaultColWidth="8.8515625" defaultRowHeight="14.25" customHeight="1"/>
  <cols>
    <col min="1" max="1" width="36.7109375" style="70" customWidth="1"/>
    <col min="2" max="2" width="21.7109375" style="70" customWidth="1"/>
    <col min="3" max="3" width="35.28125" style="70" customWidth="1"/>
    <col min="4" max="4" width="28.00390625" style="70" customWidth="1"/>
    <col min="5" max="5" width="9.140625" style="71" customWidth="1"/>
    <col min="6" max="16384" width="9.140625" style="71" bestFit="1" customWidth="1"/>
  </cols>
  <sheetData>
    <row r="1" spans="1:4" ht="14.25" customHeight="1">
      <c r="A1" s="229"/>
      <c r="B1" s="229"/>
      <c r="C1" s="229"/>
      <c r="D1" s="155" t="s">
        <v>112</v>
      </c>
    </row>
    <row r="2" spans="1:4" ht="31.5" customHeight="1">
      <c r="A2" s="72" t="s">
        <v>113</v>
      </c>
      <c r="B2" s="230"/>
      <c r="C2" s="230"/>
      <c r="D2" s="230"/>
    </row>
    <row r="3" spans="1:4" ht="17.25" customHeight="1">
      <c r="A3" s="165" t="str">
        <f>'财务收支预算总表01-1'!A3</f>
        <v>单位名称：大姚县地震局</v>
      </c>
      <c r="B3" s="231"/>
      <c r="C3" s="231"/>
      <c r="D3" s="156" t="s">
        <v>3</v>
      </c>
    </row>
    <row r="4" spans="1:4" ht="19.5" customHeight="1">
      <c r="A4" s="93" t="s">
        <v>4</v>
      </c>
      <c r="B4" s="167"/>
      <c r="C4" s="93" t="s">
        <v>5</v>
      </c>
      <c r="D4" s="167"/>
    </row>
    <row r="5" spans="1:4" ht="21.75" customHeight="1">
      <c r="A5" s="92" t="s">
        <v>6</v>
      </c>
      <c r="B5" s="232" t="s">
        <v>7</v>
      </c>
      <c r="C5" s="92" t="s">
        <v>114</v>
      </c>
      <c r="D5" s="233" t="s">
        <v>7</v>
      </c>
    </row>
    <row r="6" spans="1:4" ht="17.25" customHeight="1">
      <c r="A6" s="96"/>
      <c r="B6" s="139"/>
      <c r="C6" s="96"/>
      <c r="D6" s="234"/>
    </row>
    <row r="7" spans="1:4" ht="17.25" customHeight="1">
      <c r="A7" s="235" t="s">
        <v>115</v>
      </c>
      <c r="B7" s="236">
        <f>B8+B9+B10</f>
        <v>1443113</v>
      </c>
      <c r="C7" s="237" t="s">
        <v>116</v>
      </c>
      <c r="D7" s="102">
        <f>D8+D9+D10+D11+D12+D13+D14+D15+D16+D17+D18+D19+D20+D21+D22+D23+D24+D25+D26+D27+D28+D29+D30</f>
        <v>1443113</v>
      </c>
    </row>
    <row r="8" spans="1:4" ht="17.25" customHeight="1">
      <c r="A8" s="238" t="s">
        <v>117</v>
      </c>
      <c r="B8" s="236">
        <v>1443113</v>
      </c>
      <c r="C8" s="237" t="s">
        <v>118</v>
      </c>
      <c r="D8" s="102"/>
    </row>
    <row r="9" spans="1:4" ht="17.25" customHeight="1">
      <c r="A9" s="238" t="s">
        <v>119</v>
      </c>
      <c r="B9" s="236"/>
      <c r="C9" s="237" t="s">
        <v>120</v>
      </c>
      <c r="D9" s="102"/>
    </row>
    <row r="10" spans="1:4" ht="17.25" customHeight="1">
      <c r="A10" s="238" t="s">
        <v>121</v>
      </c>
      <c r="B10" s="236"/>
      <c r="C10" s="237" t="s">
        <v>122</v>
      </c>
      <c r="D10" s="102"/>
    </row>
    <row r="11" spans="1:4" ht="17.25" customHeight="1">
      <c r="A11" s="238" t="s">
        <v>123</v>
      </c>
      <c r="B11" s="236">
        <f>B12+B13+B14</f>
        <v>0</v>
      </c>
      <c r="C11" s="237" t="s">
        <v>124</v>
      </c>
      <c r="D11" s="102"/>
    </row>
    <row r="12" spans="1:4" ht="17.25" customHeight="1">
      <c r="A12" s="238" t="s">
        <v>117</v>
      </c>
      <c r="B12" s="236"/>
      <c r="C12" s="237" t="s">
        <v>125</v>
      </c>
      <c r="D12" s="102"/>
    </row>
    <row r="13" spans="1:4" ht="17.25" customHeight="1">
      <c r="A13" s="239" t="s">
        <v>119</v>
      </c>
      <c r="B13" s="102"/>
      <c r="C13" s="237" t="s">
        <v>126</v>
      </c>
      <c r="D13" s="102"/>
    </row>
    <row r="14" spans="1:4" ht="17.25" customHeight="1">
      <c r="A14" s="239" t="s">
        <v>121</v>
      </c>
      <c r="B14" s="102"/>
      <c r="C14" s="237" t="s">
        <v>127</v>
      </c>
      <c r="D14" s="102"/>
    </row>
    <row r="15" spans="1:4" ht="17.25" customHeight="1">
      <c r="A15" s="238"/>
      <c r="B15" s="102"/>
      <c r="C15" s="237" t="s">
        <v>128</v>
      </c>
      <c r="D15" s="102">
        <v>209580</v>
      </c>
    </row>
    <row r="16" spans="1:4" ht="17.25" customHeight="1">
      <c r="A16" s="238"/>
      <c r="B16" s="236"/>
      <c r="C16" s="237" t="s">
        <v>129</v>
      </c>
      <c r="D16" s="102">
        <v>95865</v>
      </c>
    </row>
    <row r="17" spans="1:4" ht="17.25" customHeight="1">
      <c r="A17" s="238"/>
      <c r="B17" s="240"/>
      <c r="C17" s="237" t="s">
        <v>130</v>
      </c>
      <c r="D17" s="102"/>
    </row>
    <row r="18" spans="1:4" ht="17.25" customHeight="1">
      <c r="A18" s="239"/>
      <c r="B18" s="240"/>
      <c r="C18" s="237" t="s">
        <v>131</v>
      </c>
      <c r="D18" s="102"/>
    </row>
    <row r="19" spans="1:4" ht="17.25" customHeight="1">
      <c r="A19" s="239"/>
      <c r="B19" s="241"/>
      <c r="C19" s="237" t="s">
        <v>132</v>
      </c>
      <c r="D19" s="102"/>
    </row>
    <row r="20" spans="1:4" ht="17.25" customHeight="1">
      <c r="A20" s="180"/>
      <c r="B20" s="241"/>
      <c r="C20" s="237" t="s">
        <v>133</v>
      </c>
      <c r="D20" s="102"/>
    </row>
    <row r="21" spans="1:4" ht="17.25" customHeight="1">
      <c r="A21" s="180"/>
      <c r="B21" s="241"/>
      <c r="C21" s="237" t="s">
        <v>134</v>
      </c>
      <c r="D21" s="102"/>
    </row>
    <row r="22" spans="1:4" ht="17.25" customHeight="1">
      <c r="A22" s="180"/>
      <c r="B22" s="241"/>
      <c r="C22" s="237" t="s">
        <v>135</v>
      </c>
      <c r="D22" s="102"/>
    </row>
    <row r="23" spans="1:4" ht="17.25" customHeight="1">
      <c r="A23" s="180"/>
      <c r="B23" s="241"/>
      <c r="C23" s="237" t="s">
        <v>136</v>
      </c>
      <c r="D23" s="102"/>
    </row>
    <row r="24" spans="1:4" ht="17.25" customHeight="1">
      <c r="A24" s="180"/>
      <c r="B24" s="241"/>
      <c r="C24" s="237" t="s">
        <v>137</v>
      </c>
      <c r="D24" s="102"/>
    </row>
    <row r="25" spans="1:4" ht="17.25" customHeight="1">
      <c r="A25" s="180"/>
      <c r="B25" s="241"/>
      <c r="C25" s="237" t="s">
        <v>138</v>
      </c>
      <c r="D25" s="102"/>
    </row>
    <row r="26" spans="1:4" ht="17.25" customHeight="1">
      <c r="A26" s="180"/>
      <c r="B26" s="241"/>
      <c r="C26" s="237" t="s">
        <v>139</v>
      </c>
      <c r="D26" s="102">
        <v>92385</v>
      </c>
    </row>
    <row r="27" spans="1:4" ht="17.25" customHeight="1">
      <c r="A27" s="180"/>
      <c r="B27" s="241"/>
      <c r="C27" s="237" t="s">
        <v>140</v>
      </c>
      <c r="D27" s="102"/>
    </row>
    <row r="28" spans="1:4" ht="17.25" customHeight="1">
      <c r="A28" s="180"/>
      <c r="B28" s="241"/>
      <c r="C28" s="237" t="s">
        <v>141</v>
      </c>
      <c r="D28" s="102">
        <v>1045283</v>
      </c>
    </row>
    <row r="29" spans="1:4" ht="17.25" customHeight="1">
      <c r="A29" s="180"/>
      <c r="B29" s="241"/>
      <c r="C29" s="237" t="s">
        <v>142</v>
      </c>
      <c r="D29" s="102"/>
    </row>
    <row r="30" spans="1:4" ht="17.25" customHeight="1">
      <c r="A30" s="180"/>
      <c r="B30" s="241"/>
      <c r="C30" s="237" t="s">
        <v>143</v>
      </c>
      <c r="D30" s="102"/>
    </row>
    <row r="31" spans="1:4" ht="14.25" customHeight="1">
      <c r="A31" s="242"/>
      <c r="B31" s="240"/>
      <c r="C31" s="239" t="s">
        <v>144</v>
      </c>
      <c r="D31" s="240"/>
    </row>
    <row r="32" spans="1:4" ht="17.25" customHeight="1">
      <c r="A32" s="243" t="s">
        <v>145</v>
      </c>
      <c r="B32" s="240">
        <f>B11+B7</f>
        <v>1443113</v>
      </c>
      <c r="C32" s="242" t="s">
        <v>47</v>
      </c>
      <c r="D32" s="240">
        <f>D31+D7</f>
        <v>1443113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Zeros="0" workbookViewId="0" topLeftCell="A1">
      <selection activeCell="F22" sqref="F22"/>
    </sheetView>
  </sheetViews>
  <sheetFormatPr defaultColWidth="8.8515625" defaultRowHeight="14.25" customHeight="1"/>
  <cols>
    <col min="1" max="1" width="20.140625" style="158" customWidth="1"/>
    <col min="2" max="2" width="34.28125" style="158" customWidth="1"/>
    <col min="3" max="7" width="17.57421875" style="84" customWidth="1"/>
    <col min="8" max="8" width="9.140625" style="84" customWidth="1"/>
    <col min="9" max="16384" width="9.140625" style="84" bestFit="1" customWidth="1"/>
  </cols>
  <sheetData>
    <row r="1" spans="4:7" ht="12" customHeight="1">
      <c r="D1" s="221"/>
      <c r="F1" s="86"/>
      <c r="G1" s="86" t="s">
        <v>146</v>
      </c>
    </row>
    <row r="2" spans="1:7" ht="39" customHeight="1">
      <c r="A2" s="163" t="s">
        <v>147</v>
      </c>
      <c r="B2" s="163"/>
      <c r="C2" s="163"/>
      <c r="D2" s="163"/>
      <c r="E2" s="164"/>
      <c r="F2" s="164"/>
      <c r="G2" s="164"/>
    </row>
    <row r="3" spans="1:7" ht="18" customHeight="1">
      <c r="A3" s="165" t="str">
        <f>'财务收支预算总表01-1'!A3</f>
        <v>单位名称：大姚县地震局</v>
      </c>
      <c r="F3" s="161"/>
      <c r="G3" s="161" t="s">
        <v>3</v>
      </c>
    </row>
    <row r="4" spans="1:7" ht="20.25" customHeight="1">
      <c r="A4" s="201" t="s">
        <v>148</v>
      </c>
      <c r="B4" s="201"/>
      <c r="C4" s="113" t="s">
        <v>53</v>
      </c>
      <c r="D4" s="113" t="s">
        <v>71</v>
      </c>
      <c r="E4" s="113"/>
      <c r="F4" s="113"/>
      <c r="G4" s="113" t="s">
        <v>72</v>
      </c>
    </row>
    <row r="5" spans="1:7" ht="20.25" customHeight="1">
      <c r="A5" s="171" t="s">
        <v>69</v>
      </c>
      <c r="B5" s="171" t="s">
        <v>70</v>
      </c>
      <c r="C5" s="113"/>
      <c r="D5" s="113" t="s">
        <v>55</v>
      </c>
      <c r="E5" s="113" t="s">
        <v>149</v>
      </c>
      <c r="F5" s="113" t="s">
        <v>150</v>
      </c>
      <c r="G5" s="113"/>
    </row>
    <row r="6" spans="1:7" ht="13.5" customHeight="1">
      <c r="A6" s="171" t="s">
        <v>151</v>
      </c>
      <c r="B6" s="171" t="s">
        <v>152</v>
      </c>
      <c r="C6" s="171" t="s">
        <v>153</v>
      </c>
      <c r="D6" s="171" t="s">
        <v>154</v>
      </c>
      <c r="E6" s="171" t="s">
        <v>155</v>
      </c>
      <c r="F6" s="171" t="s">
        <v>156</v>
      </c>
      <c r="G6" s="171" t="s">
        <v>157</v>
      </c>
    </row>
    <row r="7" spans="1:7" ht="18" customHeight="1">
      <c r="A7" s="177" t="s">
        <v>79</v>
      </c>
      <c r="B7" s="177" t="s">
        <v>80</v>
      </c>
      <c r="C7" s="222">
        <v>209580</v>
      </c>
      <c r="D7" s="222">
        <v>209580</v>
      </c>
      <c r="E7" s="222">
        <v>209580</v>
      </c>
      <c r="F7" s="222"/>
      <c r="G7" s="222"/>
    </row>
    <row r="8" spans="1:7" ht="18" customHeight="1">
      <c r="A8" s="177" t="s">
        <v>81</v>
      </c>
      <c r="B8" s="177" t="s">
        <v>82</v>
      </c>
      <c r="C8" s="222">
        <v>209580</v>
      </c>
      <c r="D8" s="222">
        <v>209580</v>
      </c>
      <c r="E8" s="222">
        <v>209580</v>
      </c>
      <c r="F8" s="222"/>
      <c r="G8" s="222"/>
    </row>
    <row r="9" spans="1:7" ht="18" customHeight="1">
      <c r="A9" s="177" t="s">
        <v>83</v>
      </c>
      <c r="B9" s="177" t="s">
        <v>84</v>
      </c>
      <c r="C9" s="222">
        <v>63360</v>
      </c>
      <c r="D9" s="222">
        <v>63360</v>
      </c>
      <c r="E9" s="222">
        <v>63360</v>
      </c>
      <c r="F9" s="222"/>
      <c r="G9" s="222"/>
    </row>
    <row r="10" spans="1:7" ht="18" customHeight="1">
      <c r="A10" s="177" t="s">
        <v>85</v>
      </c>
      <c r="B10" s="177" t="s">
        <v>86</v>
      </c>
      <c r="C10" s="222">
        <v>146220</v>
      </c>
      <c r="D10" s="222">
        <v>146220</v>
      </c>
      <c r="E10" s="222">
        <v>146220</v>
      </c>
      <c r="F10" s="222"/>
      <c r="G10" s="222"/>
    </row>
    <row r="11" spans="1:7" ht="18" customHeight="1">
      <c r="A11" s="177" t="s">
        <v>87</v>
      </c>
      <c r="B11" s="177" t="s">
        <v>88</v>
      </c>
      <c r="C11" s="222">
        <v>95865</v>
      </c>
      <c r="D11" s="222">
        <v>95865</v>
      </c>
      <c r="E11" s="222">
        <v>95865</v>
      </c>
      <c r="F11" s="222"/>
      <c r="G11" s="222"/>
    </row>
    <row r="12" spans="1:7" ht="18" customHeight="1">
      <c r="A12" s="177" t="s">
        <v>89</v>
      </c>
      <c r="B12" s="177" t="s">
        <v>90</v>
      </c>
      <c r="C12" s="222">
        <v>95865</v>
      </c>
      <c r="D12" s="222">
        <v>95865</v>
      </c>
      <c r="E12" s="222">
        <v>95865</v>
      </c>
      <c r="F12" s="222"/>
      <c r="G12" s="222"/>
    </row>
    <row r="13" spans="1:7" ht="18" customHeight="1">
      <c r="A13" s="177" t="s">
        <v>91</v>
      </c>
      <c r="B13" s="177" t="s">
        <v>92</v>
      </c>
      <c r="C13" s="222">
        <v>52352</v>
      </c>
      <c r="D13" s="222">
        <v>52352</v>
      </c>
      <c r="E13" s="222">
        <v>52352</v>
      </c>
      <c r="F13" s="222"/>
      <c r="G13" s="222"/>
    </row>
    <row r="14" spans="1:7" ht="18" customHeight="1">
      <c r="A14" s="177" t="s">
        <v>93</v>
      </c>
      <c r="B14" s="177" t="s">
        <v>94</v>
      </c>
      <c r="C14" s="222">
        <v>38343</v>
      </c>
      <c r="D14" s="222">
        <v>38343</v>
      </c>
      <c r="E14" s="222">
        <v>38343</v>
      </c>
      <c r="F14" s="222"/>
      <c r="G14" s="222"/>
    </row>
    <row r="15" spans="1:7" ht="18" customHeight="1">
      <c r="A15" s="177" t="s">
        <v>95</v>
      </c>
      <c r="B15" s="177" t="s">
        <v>96</v>
      </c>
      <c r="C15" s="222">
        <v>5170</v>
      </c>
      <c r="D15" s="222">
        <v>5170</v>
      </c>
      <c r="E15" s="222">
        <v>5170</v>
      </c>
      <c r="F15" s="222"/>
      <c r="G15" s="222"/>
    </row>
    <row r="16" spans="1:7" ht="18" customHeight="1">
      <c r="A16" s="177" t="s">
        <v>97</v>
      </c>
      <c r="B16" s="177" t="s">
        <v>98</v>
      </c>
      <c r="C16" s="222">
        <v>92385</v>
      </c>
      <c r="D16" s="222">
        <v>92385</v>
      </c>
      <c r="E16" s="222">
        <v>92385</v>
      </c>
      <c r="F16" s="222"/>
      <c r="G16" s="222"/>
    </row>
    <row r="17" spans="1:7" ht="18" customHeight="1">
      <c r="A17" s="177" t="s">
        <v>99</v>
      </c>
      <c r="B17" s="177" t="s">
        <v>100</v>
      </c>
      <c r="C17" s="222">
        <v>92385</v>
      </c>
      <c r="D17" s="222">
        <v>92385</v>
      </c>
      <c r="E17" s="222">
        <v>92385</v>
      </c>
      <c r="F17" s="222"/>
      <c r="G17" s="222"/>
    </row>
    <row r="18" spans="1:7" ht="18" customHeight="1">
      <c r="A18" s="177" t="s">
        <v>101</v>
      </c>
      <c r="B18" s="177" t="s">
        <v>102</v>
      </c>
      <c r="C18" s="222">
        <v>92385</v>
      </c>
      <c r="D18" s="222">
        <v>92385</v>
      </c>
      <c r="E18" s="222">
        <v>92385</v>
      </c>
      <c r="F18" s="222"/>
      <c r="G18" s="222"/>
    </row>
    <row r="19" spans="1:7" ht="18" customHeight="1">
      <c r="A19" s="177" t="s">
        <v>103</v>
      </c>
      <c r="B19" s="177" t="s">
        <v>104</v>
      </c>
      <c r="C19" s="222">
        <v>1045283</v>
      </c>
      <c r="D19" s="222">
        <v>1005283</v>
      </c>
      <c r="E19" s="222">
        <v>926783</v>
      </c>
      <c r="F19" s="222">
        <v>78500</v>
      </c>
      <c r="G19" s="222">
        <v>40000</v>
      </c>
    </row>
    <row r="20" spans="1:7" ht="18" customHeight="1">
      <c r="A20" s="177" t="s">
        <v>105</v>
      </c>
      <c r="B20" s="177" t="s">
        <v>106</v>
      </c>
      <c r="C20" s="222">
        <v>1045283</v>
      </c>
      <c r="D20" s="222">
        <v>1005283</v>
      </c>
      <c r="E20" s="222">
        <v>926783</v>
      </c>
      <c r="F20" s="222">
        <v>78500</v>
      </c>
      <c r="G20" s="222">
        <v>40000</v>
      </c>
    </row>
    <row r="21" spans="1:7" ht="18" customHeight="1">
      <c r="A21" s="177" t="s">
        <v>107</v>
      </c>
      <c r="B21" s="177" t="s">
        <v>108</v>
      </c>
      <c r="C21" s="222">
        <v>40000</v>
      </c>
      <c r="D21" s="222"/>
      <c r="E21" s="222"/>
      <c r="F21" s="222"/>
      <c r="G21" s="222">
        <v>40000</v>
      </c>
    </row>
    <row r="22" spans="1:7" ht="18" customHeight="1">
      <c r="A22" s="177" t="s">
        <v>109</v>
      </c>
      <c r="B22" s="177" t="s">
        <v>110</v>
      </c>
      <c r="C22" s="222">
        <v>1005283</v>
      </c>
      <c r="D22" s="222">
        <v>1005283</v>
      </c>
      <c r="E22" s="222">
        <v>926783</v>
      </c>
      <c r="F22" s="222">
        <v>78500</v>
      </c>
      <c r="G22" s="222"/>
    </row>
    <row r="23" spans="1:7" ht="18" customHeight="1">
      <c r="A23" s="174"/>
      <c r="B23" s="174"/>
      <c r="C23" s="223">
        <f>D23+G23</f>
        <v>0</v>
      </c>
      <c r="D23" s="223">
        <f>E23+F23</f>
        <v>0</v>
      </c>
      <c r="E23" s="224"/>
      <c r="F23" s="224"/>
      <c r="G23" s="224"/>
    </row>
    <row r="24" spans="1:7" ht="18" customHeight="1">
      <c r="A24" s="174"/>
      <c r="B24" s="174"/>
      <c r="C24" s="223">
        <f>D24+G24</f>
        <v>0</v>
      </c>
      <c r="D24" s="223">
        <f>E24+F24</f>
        <v>0</v>
      </c>
      <c r="E24" s="224"/>
      <c r="F24" s="224"/>
      <c r="G24" s="224"/>
    </row>
    <row r="25" spans="1:7" ht="18" customHeight="1">
      <c r="A25" s="174"/>
      <c r="B25" s="174"/>
      <c r="C25" s="223">
        <f>D25+G25</f>
        <v>0</v>
      </c>
      <c r="D25" s="223">
        <f>E25+F25</f>
        <v>0</v>
      </c>
      <c r="E25" s="224"/>
      <c r="F25" s="224"/>
      <c r="G25" s="224"/>
    </row>
    <row r="26" spans="1:7" ht="18" customHeight="1">
      <c r="A26" s="174"/>
      <c r="B26" s="174"/>
      <c r="C26" s="223">
        <f>D26+G26</f>
        <v>0</v>
      </c>
      <c r="D26" s="223">
        <f>E26+F26</f>
        <v>0</v>
      </c>
      <c r="E26" s="224"/>
      <c r="F26" s="224"/>
      <c r="G26" s="224"/>
    </row>
    <row r="27" spans="1:7" ht="18" customHeight="1">
      <c r="A27" s="225" t="s">
        <v>111</v>
      </c>
      <c r="B27" s="226"/>
      <c r="C27" s="227">
        <v>1443113</v>
      </c>
      <c r="D27" s="222">
        <v>1403113</v>
      </c>
      <c r="E27" s="227">
        <v>1324613</v>
      </c>
      <c r="F27" s="227">
        <v>78500</v>
      </c>
      <c r="G27" s="227">
        <v>40000</v>
      </c>
    </row>
    <row r="28" spans="3:7" ht="14.25" customHeight="1">
      <c r="C28" s="228"/>
      <c r="D28" s="228"/>
      <c r="E28" s="228"/>
      <c r="F28" s="228"/>
      <c r="G28" s="228"/>
    </row>
  </sheetData>
  <sheetProtection/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zoomScale="115" zoomScaleNormal="115" workbookViewId="0" topLeftCell="A1">
      <selection activeCell="E7" sqref="E7"/>
    </sheetView>
  </sheetViews>
  <sheetFormatPr defaultColWidth="8.8515625" defaultRowHeight="12.75"/>
  <cols>
    <col min="1" max="2" width="16.421875" style="209" customWidth="1"/>
    <col min="3" max="3" width="16.421875" style="210" customWidth="1"/>
    <col min="4" max="6" width="16.421875" style="211" customWidth="1"/>
    <col min="7" max="7" width="9.140625" style="84" customWidth="1"/>
    <col min="8" max="16384" width="9.140625" style="84" bestFit="1" customWidth="1"/>
  </cols>
  <sheetData>
    <row r="1" spans="1:6" ht="12" customHeight="1">
      <c r="A1" s="212"/>
      <c r="B1" s="212"/>
      <c r="C1" s="123"/>
      <c r="D1" s="84"/>
      <c r="E1" s="84"/>
      <c r="F1" s="213" t="s">
        <v>158</v>
      </c>
    </row>
    <row r="2" spans="1:6" ht="25.5" customHeight="1">
      <c r="A2" s="214" t="s">
        <v>159</v>
      </c>
      <c r="B2" s="214"/>
      <c r="C2" s="214"/>
      <c r="D2" s="214"/>
      <c r="E2" s="215"/>
      <c r="F2" s="215"/>
    </row>
    <row r="3" spans="1:6" ht="15.75" customHeight="1">
      <c r="A3" s="165" t="str">
        <f>'财务收支预算总表01-1'!A3</f>
        <v>单位名称：大姚县地震局</v>
      </c>
      <c r="B3" s="212"/>
      <c r="C3" s="123"/>
      <c r="D3" s="84"/>
      <c r="E3" s="84"/>
      <c r="F3" s="213" t="s">
        <v>160</v>
      </c>
    </row>
    <row r="4" spans="1:6" s="208" customFormat="1" ht="19.5" customHeight="1">
      <c r="A4" s="216" t="s">
        <v>161</v>
      </c>
      <c r="B4" s="92" t="s">
        <v>162</v>
      </c>
      <c r="C4" s="93" t="s">
        <v>163</v>
      </c>
      <c r="D4" s="94"/>
      <c r="E4" s="167"/>
      <c r="F4" s="92" t="s">
        <v>164</v>
      </c>
    </row>
    <row r="5" spans="1:6" s="208" customFormat="1" ht="19.5" customHeight="1">
      <c r="A5" s="139"/>
      <c r="B5" s="96"/>
      <c r="C5" s="95" t="s">
        <v>55</v>
      </c>
      <c r="D5" s="95" t="s">
        <v>165</v>
      </c>
      <c r="E5" s="95" t="s">
        <v>166</v>
      </c>
      <c r="F5" s="96"/>
    </row>
    <row r="6" spans="1:6" s="208" customFormat="1" ht="18.75" customHeight="1">
      <c r="A6" s="217">
        <v>1</v>
      </c>
      <c r="B6" s="217">
        <v>2</v>
      </c>
      <c r="C6" s="218">
        <v>3</v>
      </c>
      <c r="D6" s="217">
        <v>4</v>
      </c>
      <c r="E6" s="217">
        <v>5</v>
      </c>
      <c r="F6" s="217">
        <v>6</v>
      </c>
    </row>
    <row r="7" spans="1:6" ht="18.75" customHeight="1">
      <c r="A7" s="219">
        <f>B7+C7+F7</f>
        <v>16800</v>
      </c>
      <c r="B7" s="219"/>
      <c r="C7" s="220">
        <f>D7+E7</f>
        <v>15000</v>
      </c>
      <c r="D7" s="219"/>
      <c r="E7" s="219">
        <v>15000</v>
      </c>
      <c r="F7" s="219">
        <v>1800</v>
      </c>
    </row>
    <row r="8" ht="12.75">
      <c r="A8" s="212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Zeros="0" workbookViewId="0" topLeftCell="A7">
      <selection activeCell="K19" sqref="K19"/>
    </sheetView>
  </sheetViews>
  <sheetFormatPr defaultColWidth="8.8515625" defaultRowHeight="14.25" customHeight="1"/>
  <cols>
    <col min="1" max="1" width="14.8515625" style="158" customWidth="1"/>
    <col min="2" max="2" width="23.00390625" style="158" customWidth="1"/>
    <col min="3" max="3" width="23.421875" style="158" customWidth="1"/>
    <col min="4" max="5" width="15.140625" style="158" bestFit="1" customWidth="1"/>
    <col min="6" max="6" width="14.28125" style="158" customWidth="1"/>
    <col min="7" max="7" width="22.421875" style="158" customWidth="1"/>
    <col min="8" max="9" width="12.140625" style="123" customWidth="1"/>
    <col min="10" max="10" width="14.57421875" style="123" customWidth="1"/>
    <col min="11" max="24" width="12.140625" style="123" customWidth="1"/>
    <col min="25" max="25" width="9.140625" style="84" customWidth="1"/>
    <col min="26" max="16384" width="9.140625" style="84" bestFit="1" customWidth="1"/>
  </cols>
  <sheetData>
    <row r="1" ht="12" customHeight="1">
      <c r="X1" s="207" t="s">
        <v>167</v>
      </c>
    </row>
    <row r="2" spans="1:24" ht="39" customHeight="1">
      <c r="A2" s="163" t="s">
        <v>168</v>
      </c>
      <c r="B2" s="163"/>
      <c r="C2" s="16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18" customHeight="1">
      <c r="A3" s="165" t="str">
        <f>'财务收支预算总表01-1'!A3</f>
        <v>单位名称：大姚县地震局</v>
      </c>
      <c r="H3" s="84"/>
      <c r="I3" s="84"/>
      <c r="J3" s="84"/>
      <c r="K3" s="84"/>
      <c r="L3" s="84"/>
      <c r="M3" s="84"/>
      <c r="N3" s="84"/>
      <c r="O3" s="84"/>
      <c r="P3" s="84"/>
      <c r="Q3" s="84"/>
      <c r="X3" s="90" t="s">
        <v>3</v>
      </c>
    </row>
    <row r="4" spans="1:24" ht="14.25">
      <c r="A4" s="201" t="s">
        <v>169</v>
      </c>
      <c r="B4" s="201" t="s">
        <v>170</v>
      </c>
      <c r="C4" s="201" t="s">
        <v>171</v>
      </c>
      <c r="D4" s="201" t="s">
        <v>172</v>
      </c>
      <c r="E4" s="201" t="s">
        <v>173</v>
      </c>
      <c r="F4" s="201" t="s">
        <v>174</v>
      </c>
      <c r="G4" s="201" t="s">
        <v>175</v>
      </c>
      <c r="H4" s="112" t="s">
        <v>176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1:24" ht="14.25">
      <c r="A5" s="201"/>
      <c r="B5" s="201"/>
      <c r="C5" s="201"/>
      <c r="D5" s="201"/>
      <c r="E5" s="201"/>
      <c r="F5" s="201"/>
      <c r="G5" s="201"/>
      <c r="H5" s="112" t="s">
        <v>177</v>
      </c>
      <c r="I5" s="112" t="s">
        <v>178</v>
      </c>
      <c r="J5" s="112"/>
      <c r="K5" s="112"/>
      <c r="L5" s="112"/>
      <c r="M5" s="112"/>
      <c r="N5" s="112"/>
      <c r="O5" s="113" t="s">
        <v>179</v>
      </c>
      <c r="P5" s="113"/>
      <c r="Q5" s="113"/>
      <c r="R5" s="112" t="s">
        <v>59</v>
      </c>
      <c r="S5" s="112" t="s">
        <v>60</v>
      </c>
      <c r="T5" s="112"/>
      <c r="U5" s="112"/>
      <c r="V5" s="112"/>
      <c r="W5" s="112"/>
      <c r="X5" s="112"/>
    </row>
    <row r="6" spans="1:24" ht="13.5" customHeight="1">
      <c r="A6" s="201"/>
      <c r="B6" s="201"/>
      <c r="C6" s="201"/>
      <c r="D6" s="201"/>
      <c r="E6" s="201"/>
      <c r="F6" s="201"/>
      <c r="G6" s="201"/>
      <c r="H6" s="112"/>
      <c r="I6" s="112" t="s">
        <v>180</v>
      </c>
      <c r="J6" s="112"/>
      <c r="K6" s="112" t="s">
        <v>181</v>
      </c>
      <c r="L6" s="112" t="s">
        <v>182</v>
      </c>
      <c r="M6" s="112" t="s">
        <v>183</v>
      </c>
      <c r="N6" s="112" t="s">
        <v>184</v>
      </c>
      <c r="O6" s="204" t="s">
        <v>56</v>
      </c>
      <c r="P6" s="204" t="s">
        <v>57</v>
      </c>
      <c r="Q6" s="204" t="s">
        <v>58</v>
      </c>
      <c r="R6" s="112"/>
      <c r="S6" s="112" t="s">
        <v>55</v>
      </c>
      <c r="T6" s="112" t="s">
        <v>61</v>
      </c>
      <c r="U6" s="112" t="s">
        <v>62</v>
      </c>
      <c r="V6" s="112" t="s">
        <v>63</v>
      </c>
      <c r="W6" s="112" t="s">
        <v>64</v>
      </c>
      <c r="X6" s="112" t="s">
        <v>65</v>
      </c>
    </row>
    <row r="7" spans="1:24" ht="28.5">
      <c r="A7" s="201"/>
      <c r="B7" s="201"/>
      <c r="C7" s="201"/>
      <c r="D7" s="201"/>
      <c r="E7" s="201"/>
      <c r="F7" s="201"/>
      <c r="G7" s="201"/>
      <c r="H7" s="112"/>
      <c r="I7" s="112" t="s">
        <v>55</v>
      </c>
      <c r="J7" s="112" t="s">
        <v>185</v>
      </c>
      <c r="K7" s="112"/>
      <c r="L7" s="112"/>
      <c r="M7" s="112"/>
      <c r="N7" s="112"/>
      <c r="O7" s="205"/>
      <c r="P7" s="205"/>
      <c r="Q7" s="205"/>
      <c r="R7" s="112"/>
      <c r="S7" s="112"/>
      <c r="T7" s="112"/>
      <c r="U7" s="112"/>
      <c r="V7" s="112"/>
      <c r="W7" s="112"/>
      <c r="X7" s="112"/>
    </row>
    <row r="8" spans="1:24" ht="13.5" customHeight="1">
      <c r="A8" s="171" t="s">
        <v>151</v>
      </c>
      <c r="B8" s="171" t="s">
        <v>152</v>
      </c>
      <c r="C8" s="171" t="s">
        <v>153</v>
      </c>
      <c r="D8" s="171" t="s">
        <v>154</v>
      </c>
      <c r="E8" s="171" t="s">
        <v>155</v>
      </c>
      <c r="F8" s="171" t="s">
        <v>156</v>
      </c>
      <c r="G8" s="171" t="s">
        <v>157</v>
      </c>
      <c r="H8" s="171" t="s">
        <v>186</v>
      </c>
      <c r="I8" s="171" t="s">
        <v>187</v>
      </c>
      <c r="J8" s="171" t="s">
        <v>188</v>
      </c>
      <c r="K8" s="171" t="s">
        <v>189</v>
      </c>
      <c r="L8" s="171" t="s">
        <v>190</v>
      </c>
      <c r="M8" s="171" t="s">
        <v>191</v>
      </c>
      <c r="N8" s="171" t="s">
        <v>192</v>
      </c>
      <c r="O8" s="171" t="s">
        <v>193</v>
      </c>
      <c r="P8" s="171" t="s">
        <v>194</v>
      </c>
      <c r="Q8" s="171" t="s">
        <v>195</v>
      </c>
      <c r="R8" s="171" t="s">
        <v>196</v>
      </c>
      <c r="S8" s="171" t="s">
        <v>197</v>
      </c>
      <c r="T8" s="171" t="s">
        <v>198</v>
      </c>
      <c r="U8" s="171" t="s">
        <v>199</v>
      </c>
      <c r="V8" s="171" t="s">
        <v>200</v>
      </c>
      <c r="W8" s="171" t="s">
        <v>201</v>
      </c>
      <c r="X8" s="171" t="s">
        <v>202</v>
      </c>
    </row>
    <row r="9" spans="1:24" ht="18" customHeight="1">
      <c r="A9" s="202" t="s">
        <v>203</v>
      </c>
      <c r="B9" s="202" t="s">
        <v>204</v>
      </c>
      <c r="C9" s="202" t="s">
        <v>205</v>
      </c>
      <c r="D9" s="202" t="s">
        <v>109</v>
      </c>
      <c r="E9" s="202" t="s">
        <v>206</v>
      </c>
      <c r="F9" s="202" t="s">
        <v>207</v>
      </c>
      <c r="G9" s="202" t="s">
        <v>208</v>
      </c>
      <c r="H9" s="27">
        <v>352644</v>
      </c>
      <c r="I9" s="27">
        <v>352644</v>
      </c>
      <c r="J9" s="203"/>
      <c r="K9" s="203"/>
      <c r="L9" s="203"/>
      <c r="M9" s="203">
        <v>352644</v>
      </c>
      <c r="N9" s="203"/>
      <c r="O9" s="203"/>
      <c r="P9" s="203"/>
      <c r="Q9" s="203"/>
      <c r="R9" s="203"/>
      <c r="S9" s="203">
        <f>T9+U9+V9+W9+X9</f>
        <v>0</v>
      </c>
      <c r="T9" s="203">
        <f>SUM(T327)</f>
        <v>0</v>
      </c>
      <c r="U9" s="203"/>
      <c r="V9" s="203"/>
      <c r="W9" s="203"/>
      <c r="X9" s="203"/>
    </row>
    <row r="10" spans="1:24" ht="18" customHeight="1">
      <c r="A10" s="202" t="s">
        <v>203</v>
      </c>
      <c r="B10" s="202" t="s">
        <v>209</v>
      </c>
      <c r="C10" s="202" t="s">
        <v>210</v>
      </c>
      <c r="D10" s="202" t="s">
        <v>109</v>
      </c>
      <c r="E10" s="202" t="s">
        <v>206</v>
      </c>
      <c r="F10" s="202" t="s">
        <v>211</v>
      </c>
      <c r="G10" s="202" t="s">
        <v>212</v>
      </c>
      <c r="H10" s="27">
        <v>105900</v>
      </c>
      <c r="I10" s="27">
        <v>105900</v>
      </c>
      <c r="J10" s="203"/>
      <c r="K10" s="206"/>
      <c r="L10" s="206"/>
      <c r="M10" s="206">
        <v>105900</v>
      </c>
      <c r="N10" s="206"/>
      <c r="O10" s="206"/>
      <c r="P10" s="206"/>
      <c r="Q10" s="206"/>
      <c r="R10" s="206"/>
      <c r="S10" s="203">
        <f aca="true" t="shared" si="0" ref="S10:S39">T10+U10+V10+W10+X10</f>
        <v>0</v>
      </c>
      <c r="T10" s="206"/>
      <c r="U10" s="206"/>
      <c r="V10" s="206"/>
      <c r="W10" s="206"/>
      <c r="X10" s="206"/>
    </row>
    <row r="11" spans="1:24" ht="18" customHeight="1">
      <c r="A11" s="202" t="s">
        <v>203</v>
      </c>
      <c r="B11" s="202" t="s">
        <v>209</v>
      </c>
      <c r="C11" s="202" t="s">
        <v>210</v>
      </c>
      <c r="D11" s="202" t="s">
        <v>109</v>
      </c>
      <c r="E11" s="202" t="s">
        <v>206</v>
      </c>
      <c r="F11" s="202" t="s">
        <v>211</v>
      </c>
      <c r="G11" s="202" t="s">
        <v>212</v>
      </c>
      <c r="H11" s="27">
        <v>207408</v>
      </c>
      <c r="I11" s="27">
        <v>207408</v>
      </c>
      <c r="J11" s="203"/>
      <c r="K11" s="206"/>
      <c r="L11" s="206"/>
      <c r="M11" s="206">
        <v>207408</v>
      </c>
      <c r="N11" s="206"/>
      <c r="O11" s="206"/>
      <c r="P11" s="206"/>
      <c r="Q11" s="206"/>
      <c r="R11" s="206"/>
      <c r="S11" s="203">
        <f t="shared" si="0"/>
        <v>0</v>
      </c>
      <c r="T11" s="206"/>
      <c r="U11" s="206"/>
      <c r="V11" s="206"/>
      <c r="W11" s="206"/>
      <c r="X11" s="206"/>
    </row>
    <row r="12" spans="1:24" ht="18" customHeight="1">
      <c r="A12" s="202" t="s">
        <v>203</v>
      </c>
      <c r="B12" s="202" t="s">
        <v>213</v>
      </c>
      <c r="C12" s="202" t="s">
        <v>214</v>
      </c>
      <c r="D12" s="202" t="s">
        <v>109</v>
      </c>
      <c r="E12" s="202" t="s">
        <v>206</v>
      </c>
      <c r="F12" s="202" t="s">
        <v>211</v>
      </c>
      <c r="G12" s="202" t="s">
        <v>212</v>
      </c>
      <c r="H12" s="27">
        <v>144000</v>
      </c>
      <c r="I12" s="27">
        <v>144000</v>
      </c>
      <c r="J12" s="203"/>
      <c r="K12" s="206"/>
      <c r="L12" s="206"/>
      <c r="M12" s="206">
        <v>144000</v>
      </c>
      <c r="N12" s="206"/>
      <c r="O12" s="206"/>
      <c r="P12" s="206"/>
      <c r="Q12" s="206"/>
      <c r="R12" s="206"/>
      <c r="S12" s="203">
        <f t="shared" si="0"/>
        <v>0</v>
      </c>
      <c r="T12" s="206"/>
      <c r="U12" s="206"/>
      <c r="V12" s="206"/>
      <c r="W12" s="206"/>
      <c r="X12" s="206"/>
    </row>
    <row r="13" spans="1:24" ht="18" customHeight="1">
      <c r="A13" s="202" t="s">
        <v>203</v>
      </c>
      <c r="B13" s="202" t="s">
        <v>215</v>
      </c>
      <c r="C13" s="202" t="s">
        <v>216</v>
      </c>
      <c r="D13" s="202" t="s">
        <v>109</v>
      </c>
      <c r="E13" s="202" t="s">
        <v>206</v>
      </c>
      <c r="F13" s="202" t="s">
        <v>217</v>
      </c>
      <c r="G13" s="202" t="s">
        <v>218</v>
      </c>
      <c r="H13" s="27">
        <v>27000</v>
      </c>
      <c r="I13" s="27">
        <v>27000</v>
      </c>
      <c r="J13" s="203"/>
      <c r="K13" s="206"/>
      <c r="L13" s="206"/>
      <c r="M13" s="206">
        <v>27000</v>
      </c>
      <c r="N13" s="206"/>
      <c r="O13" s="206"/>
      <c r="P13" s="206"/>
      <c r="Q13" s="206"/>
      <c r="R13" s="206"/>
      <c r="S13" s="203">
        <f t="shared" si="0"/>
        <v>0</v>
      </c>
      <c r="T13" s="206"/>
      <c r="U13" s="206"/>
      <c r="V13" s="206"/>
      <c r="W13" s="206"/>
      <c r="X13" s="206"/>
    </row>
    <row r="14" spans="1:24" ht="18" customHeight="1">
      <c r="A14" s="202" t="s">
        <v>203</v>
      </c>
      <c r="B14" s="202" t="s">
        <v>219</v>
      </c>
      <c r="C14" s="202" t="s">
        <v>220</v>
      </c>
      <c r="D14" s="202" t="s">
        <v>109</v>
      </c>
      <c r="E14" s="202" t="s">
        <v>206</v>
      </c>
      <c r="F14" s="202" t="s">
        <v>221</v>
      </c>
      <c r="G14" s="202" t="s">
        <v>222</v>
      </c>
      <c r="H14" s="27">
        <v>77484</v>
      </c>
      <c r="I14" s="27">
        <v>77484</v>
      </c>
      <c r="J14" s="203"/>
      <c r="K14" s="206"/>
      <c r="L14" s="206"/>
      <c r="M14" s="206">
        <v>77484</v>
      </c>
      <c r="N14" s="206"/>
      <c r="O14" s="206"/>
      <c r="P14" s="206"/>
      <c r="Q14" s="206"/>
      <c r="R14" s="206"/>
      <c r="S14" s="203">
        <f t="shared" si="0"/>
        <v>0</v>
      </c>
      <c r="T14" s="206"/>
      <c r="U14" s="206"/>
      <c r="V14" s="206"/>
      <c r="W14" s="206"/>
      <c r="X14" s="206"/>
    </row>
    <row r="15" spans="1:24" ht="18" customHeight="1">
      <c r="A15" s="202" t="s">
        <v>203</v>
      </c>
      <c r="B15" s="202" t="s">
        <v>223</v>
      </c>
      <c r="C15" s="202" t="s">
        <v>224</v>
      </c>
      <c r="D15" s="202" t="s">
        <v>109</v>
      </c>
      <c r="E15" s="202" t="s">
        <v>206</v>
      </c>
      <c r="F15" s="202" t="s">
        <v>211</v>
      </c>
      <c r="G15" s="202" t="s">
        <v>212</v>
      </c>
      <c r="H15" s="27">
        <v>29387</v>
      </c>
      <c r="I15" s="27">
        <v>29387</v>
      </c>
      <c r="J15" s="203"/>
      <c r="K15" s="206"/>
      <c r="L15" s="206"/>
      <c r="M15" s="206">
        <v>29387</v>
      </c>
      <c r="N15" s="206"/>
      <c r="O15" s="206"/>
      <c r="P15" s="206"/>
      <c r="Q15" s="206"/>
      <c r="R15" s="206"/>
      <c r="S15" s="203">
        <f t="shared" si="0"/>
        <v>0</v>
      </c>
      <c r="T15" s="206"/>
      <c r="U15" s="206"/>
      <c r="V15" s="206"/>
      <c r="W15" s="206"/>
      <c r="X15" s="206"/>
    </row>
    <row r="16" spans="1:24" ht="30" customHeight="1">
      <c r="A16" s="202" t="s">
        <v>203</v>
      </c>
      <c r="B16" s="202" t="s">
        <v>225</v>
      </c>
      <c r="C16" s="202" t="s">
        <v>226</v>
      </c>
      <c r="D16" s="202" t="s">
        <v>85</v>
      </c>
      <c r="E16" s="202" t="s">
        <v>227</v>
      </c>
      <c r="F16" s="202" t="s">
        <v>228</v>
      </c>
      <c r="G16" s="202" t="s">
        <v>226</v>
      </c>
      <c r="H16" s="27">
        <v>146220</v>
      </c>
      <c r="I16" s="27">
        <v>146220</v>
      </c>
      <c r="J16" s="206"/>
      <c r="K16" s="206"/>
      <c r="L16" s="206"/>
      <c r="M16" s="206">
        <v>146220</v>
      </c>
      <c r="N16" s="206"/>
      <c r="O16" s="206"/>
      <c r="P16" s="206"/>
      <c r="Q16" s="206"/>
      <c r="R16" s="206"/>
      <c r="S16" s="203">
        <f t="shared" si="0"/>
        <v>0</v>
      </c>
      <c r="T16" s="206"/>
      <c r="U16" s="206"/>
      <c r="V16" s="206"/>
      <c r="W16" s="206"/>
      <c r="X16" s="206"/>
    </row>
    <row r="17" spans="1:24" ht="30" customHeight="1">
      <c r="A17" s="202" t="s">
        <v>203</v>
      </c>
      <c r="B17" s="202" t="s">
        <v>229</v>
      </c>
      <c r="C17" s="202" t="s">
        <v>230</v>
      </c>
      <c r="D17" s="202" t="s">
        <v>91</v>
      </c>
      <c r="E17" s="202" t="s">
        <v>231</v>
      </c>
      <c r="F17" s="202" t="s">
        <v>232</v>
      </c>
      <c r="G17" s="202" t="s">
        <v>233</v>
      </c>
      <c r="H17" s="27">
        <v>52352</v>
      </c>
      <c r="I17" s="27">
        <v>52352</v>
      </c>
      <c r="J17" s="206"/>
      <c r="K17" s="206"/>
      <c r="L17" s="206"/>
      <c r="M17" s="206">
        <v>52352</v>
      </c>
      <c r="N17" s="206"/>
      <c r="O17" s="206"/>
      <c r="P17" s="206"/>
      <c r="Q17" s="206"/>
      <c r="R17" s="206"/>
      <c r="S17" s="203">
        <f t="shared" si="0"/>
        <v>0</v>
      </c>
      <c r="T17" s="206"/>
      <c r="U17" s="206"/>
      <c r="V17" s="206"/>
      <c r="W17" s="206"/>
      <c r="X17" s="206"/>
    </row>
    <row r="18" spans="1:24" ht="18" customHeight="1">
      <c r="A18" s="202" t="s">
        <v>203</v>
      </c>
      <c r="B18" s="202" t="s">
        <v>229</v>
      </c>
      <c r="C18" s="202" t="s">
        <v>230</v>
      </c>
      <c r="D18" s="202" t="s">
        <v>93</v>
      </c>
      <c r="E18" s="202" t="s">
        <v>234</v>
      </c>
      <c r="F18" s="202" t="s">
        <v>235</v>
      </c>
      <c r="G18" s="202" t="s">
        <v>236</v>
      </c>
      <c r="H18" s="27">
        <v>38343</v>
      </c>
      <c r="I18" s="27">
        <v>38343</v>
      </c>
      <c r="J18" s="206"/>
      <c r="K18" s="206"/>
      <c r="L18" s="206"/>
      <c r="M18" s="206">
        <v>38343</v>
      </c>
      <c r="N18" s="206"/>
      <c r="O18" s="206"/>
      <c r="P18" s="206"/>
      <c r="Q18" s="206"/>
      <c r="R18" s="206"/>
      <c r="S18" s="203">
        <f t="shared" si="0"/>
        <v>0</v>
      </c>
      <c r="T18" s="206"/>
      <c r="U18" s="206"/>
      <c r="V18" s="206"/>
      <c r="W18" s="206"/>
      <c r="X18" s="206"/>
    </row>
    <row r="19" spans="1:24" ht="18" customHeight="1">
      <c r="A19" s="202" t="s">
        <v>203</v>
      </c>
      <c r="B19" s="202" t="s">
        <v>229</v>
      </c>
      <c r="C19" s="202" t="s">
        <v>230</v>
      </c>
      <c r="D19" s="202" t="s">
        <v>95</v>
      </c>
      <c r="E19" s="202" t="s">
        <v>237</v>
      </c>
      <c r="F19" s="202" t="s">
        <v>238</v>
      </c>
      <c r="G19" s="202" t="s">
        <v>239</v>
      </c>
      <c r="H19" s="27">
        <v>5170</v>
      </c>
      <c r="I19" s="27">
        <v>5170</v>
      </c>
      <c r="J19" s="206"/>
      <c r="K19" s="206"/>
      <c r="L19" s="206"/>
      <c r="M19" s="206">
        <v>5170</v>
      </c>
      <c r="N19" s="206"/>
      <c r="O19" s="206"/>
      <c r="P19" s="206"/>
      <c r="Q19" s="206"/>
      <c r="R19" s="206"/>
      <c r="S19" s="203">
        <f t="shared" si="0"/>
        <v>0</v>
      </c>
      <c r="T19" s="206"/>
      <c r="U19" s="206"/>
      <c r="V19" s="206"/>
      <c r="W19" s="206"/>
      <c r="X19" s="206"/>
    </row>
    <row r="20" spans="1:24" ht="18" customHeight="1">
      <c r="A20" s="202" t="s">
        <v>203</v>
      </c>
      <c r="B20" s="202" t="s">
        <v>240</v>
      </c>
      <c r="C20" s="202" t="s">
        <v>241</v>
      </c>
      <c r="D20" s="202" t="s">
        <v>109</v>
      </c>
      <c r="E20" s="202" t="s">
        <v>206</v>
      </c>
      <c r="F20" s="202" t="s">
        <v>238</v>
      </c>
      <c r="G20" s="202" t="s">
        <v>239</v>
      </c>
      <c r="H20" s="27">
        <v>4570</v>
      </c>
      <c r="I20" s="27">
        <v>4570</v>
      </c>
      <c r="J20" s="206"/>
      <c r="K20" s="206"/>
      <c r="L20" s="206"/>
      <c r="M20" s="206">
        <v>4570</v>
      </c>
      <c r="N20" s="206"/>
      <c r="O20" s="206"/>
      <c r="P20" s="206"/>
      <c r="Q20" s="206"/>
      <c r="R20" s="206"/>
      <c r="S20" s="203">
        <f t="shared" si="0"/>
        <v>0</v>
      </c>
      <c r="T20" s="206"/>
      <c r="U20" s="206"/>
      <c r="V20" s="206"/>
      <c r="W20" s="206"/>
      <c r="X20" s="206"/>
    </row>
    <row r="21" spans="1:24" ht="18" customHeight="1">
      <c r="A21" s="202" t="s">
        <v>203</v>
      </c>
      <c r="B21" s="202" t="s">
        <v>242</v>
      </c>
      <c r="C21" s="202" t="s">
        <v>243</v>
      </c>
      <c r="D21" s="202" t="s">
        <v>109</v>
      </c>
      <c r="E21" s="202" t="s">
        <v>206</v>
      </c>
      <c r="F21" s="202" t="s">
        <v>238</v>
      </c>
      <c r="G21" s="202" t="s">
        <v>239</v>
      </c>
      <c r="H21" s="27">
        <v>5390</v>
      </c>
      <c r="I21" s="27">
        <v>5390</v>
      </c>
      <c r="J21" s="206"/>
      <c r="K21" s="206"/>
      <c r="L21" s="206"/>
      <c r="M21" s="206">
        <v>5390</v>
      </c>
      <c r="N21" s="206"/>
      <c r="O21" s="206"/>
      <c r="P21" s="206"/>
      <c r="Q21" s="206"/>
      <c r="R21" s="206"/>
      <c r="S21" s="203">
        <f t="shared" si="0"/>
        <v>0</v>
      </c>
      <c r="T21" s="206"/>
      <c r="U21" s="206"/>
      <c r="V21" s="206"/>
      <c r="W21" s="206"/>
      <c r="X21" s="206"/>
    </row>
    <row r="22" spans="1:24" ht="18" customHeight="1">
      <c r="A22" s="202" t="s">
        <v>203</v>
      </c>
      <c r="B22" s="202" t="s">
        <v>244</v>
      </c>
      <c r="C22" s="202" t="s">
        <v>245</v>
      </c>
      <c r="D22" s="202" t="s">
        <v>101</v>
      </c>
      <c r="E22" s="202" t="s">
        <v>245</v>
      </c>
      <c r="F22" s="202" t="s">
        <v>246</v>
      </c>
      <c r="G22" s="202" t="s">
        <v>245</v>
      </c>
      <c r="H22" s="27">
        <v>92385</v>
      </c>
      <c r="I22" s="27">
        <v>92385</v>
      </c>
      <c r="J22" s="206"/>
      <c r="K22" s="206"/>
      <c r="L22" s="206"/>
      <c r="M22" s="206">
        <v>92385</v>
      </c>
      <c r="N22" s="206"/>
      <c r="O22" s="206"/>
      <c r="P22" s="206"/>
      <c r="Q22" s="206"/>
      <c r="R22" s="206"/>
      <c r="S22" s="203">
        <f t="shared" si="0"/>
        <v>0</v>
      </c>
      <c r="T22" s="206"/>
      <c r="U22" s="206"/>
      <c r="V22" s="206"/>
      <c r="W22" s="206"/>
      <c r="X22" s="206"/>
    </row>
    <row r="23" spans="1:24" ht="18" customHeight="1">
      <c r="A23" s="202" t="s">
        <v>203</v>
      </c>
      <c r="B23" s="202" t="s">
        <v>247</v>
      </c>
      <c r="C23" s="202" t="s">
        <v>248</v>
      </c>
      <c r="D23" s="202" t="s">
        <v>83</v>
      </c>
      <c r="E23" s="202" t="s">
        <v>249</v>
      </c>
      <c r="F23" s="202" t="s">
        <v>250</v>
      </c>
      <c r="G23" s="202" t="s">
        <v>251</v>
      </c>
      <c r="H23" s="27">
        <v>63360</v>
      </c>
      <c r="I23" s="27">
        <v>63360</v>
      </c>
      <c r="J23" s="206"/>
      <c r="K23" s="206"/>
      <c r="L23" s="206"/>
      <c r="M23" s="206">
        <v>63360</v>
      </c>
      <c r="N23" s="206"/>
      <c r="O23" s="206"/>
      <c r="P23" s="206"/>
      <c r="Q23" s="206"/>
      <c r="R23" s="206"/>
      <c r="S23" s="203">
        <f t="shared" si="0"/>
        <v>0</v>
      </c>
      <c r="T23" s="206"/>
      <c r="U23" s="206"/>
      <c r="V23" s="206"/>
      <c r="W23" s="206"/>
      <c r="X23" s="206"/>
    </row>
    <row r="24" spans="1:24" ht="18" customHeight="1">
      <c r="A24" s="202" t="s">
        <v>203</v>
      </c>
      <c r="B24" s="202" t="s">
        <v>252</v>
      </c>
      <c r="C24" s="202" t="s">
        <v>253</v>
      </c>
      <c r="D24" s="202" t="s">
        <v>109</v>
      </c>
      <c r="E24" s="202" t="s">
        <v>206</v>
      </c>
      <c r="F24" s="202" t="s">
        <v>254</v>
      </c>
      <c r="G24" s="202" t="s">
        <v>255</v>
      </c>
      <c r="H24" s="27">
        <v>14200</v>
      </c>
      <c r="I24" s="27">
        <v>14200</v>
      </c>
      <c r="J24" s="206"/>
      <c r="K24" s="206"/>
      <c r="L24" s="206"/>
      <c r="M24" s="206">
        <v>14200</v>
      </c>
      <c r="N24" s="206"/>
      <c r="O24" s="206"/>
      <c r="P24" s="206"/>
      <c r="Q24" s="206"/>
      <c r="R24" s="206"/>
      <c r="S24" s="203">
        <f t="shared" si="0"/>
        <v>0</v>
      </c>
      <c r="T24" s="206"/>
      <c r="U24" s="206"/>
      <c r="V24" s="206"/>
      <c r="W24" s="206"/>
      <c r="X24" s="206"/>
    </row>
    <row r="25" spans="1:24" ht="18" customHeight="1">
      <c r="A25" s="202" t="s">
        <v>203</v>
      </c>
      <c r="B25" s="202" t="s">
        <v>252</v>
      </c>
      <c r="C25" s="202" t="s">
        <v>253</v>
      </c>
      <c r="D25" s="202" t="s">
        <v>109</v>
      </c>
      <c r="E25" s="202" t="s">
        <v>206</v>
      </c>
      <c r="F25" s="202" t="s">
        <v>256</v>
      </c>
      <c r="G25" s="202" t="s">
        <v>257</v>
      </c>
      <c r="H25" s="27">
        <v>3000</v>
      </c>
      <c r="I25" s="27">
        <v>3000</v>
      </c>
      <c r="J25" s="206"/>
      <c r="K25" s="206"/>
      <c r="L25" s="206"/>
      <c r="M25" s="206">
        <v>3000</v>
      </c>
      <c r="N25" s="206"/>
      <c r="O25" s="206"/>
      <c r="P25" s="206"/>
      <c r="Q25" s="206"/>
      <c r="R25" s="206"/>
      <c r="S25" s="203">
        <f t="shared" si="0"/>
        <v>0</v>
      </c>
      <c r="T25" s="206"/>
      <c r="U25" s="206"/>
      <c r="V25" s="206"/>
      <c r="W25" s="206"/>
      <c r="X25" s="206"/>
    </row>
    <row r="26" spans="1:24" ht="18" customHeight="1">
      <c r="A26" s="202" t="s">
        <v>203</v>
      </c>
      <c r="B26" s="202" t="s">
        <v>252</v>
      </c>
      <c r="C26" s="202" t="s">
        <v>253</v>
      </c>
      <c r="D26" s="202" t="s">
        <v>109</v>
      </c>
      <c r="E26" s="202" t="s">
        <v>206</v>
      </c>
      <c r="F26" s="202" t="s">
        <v>258</v>
      </c>
      <c r="G26" s="202" t="s">
        <v>259</v>
      </c>
      <c r="H26" s="27">
        <v>1500</v>
      </c>
      <c r="I26" s="27">
        <v>1500</v>
      </c>
      <c r="J26" s="206"/>
      <c r="K26" s="206"/>
      <c r="L26" s="206"/>
      <c r="M26" s="206">
        <v>1500</v>
      </c>
      <c r="N26" s="206"/>
      <c r="O26" s="206"/>
      <c r="P26" s="206"/>
      <c r="Q26" s="206"/>
      <c r="R26" s="206"/>
      <c r="S26" s="203">
        <f t="shared" si="0"/>
        <v>0</v>
      </c>
      <c r="T26" s="206"/>
      <c r="U26" s="206"/>
      <c r="V26" s="206"/>
      <c r="W26" s="206"/>
      <c r="X26" s="206"/>
    </row>
    <row r="27" spans="1:24" ht="18" customHeight="1">
      <c r="A27" s="202" t="s">
        <v>203</v>
      </c>
      <c r="B27" s="202" t="s">
        <v>252</v>
      </c>
      <c r="C27" s="202" t="s">
        <v>253</v>
      </c>
      <c r="D27" s="202" t="s">
        <v>109</v>
      </c>
      <c r="E27" s="202" t="s">
        <v>206</v>
      </c>
      <c r="F27" s="202" t="s">
        <v>260</v>
      </c>
      <c r="G27" s="202" t="s">
        <v>261</v>
      </c>
      <c r="H27" s="27">
        <v>2500</v>
      </c>
      <c r="I27" s="27">
        <v>2500</v>
      </c>
      <c r="J27" s="206"/>
      <c r="K27" s="206"/>
      <c r="L27" s="206"/>
      <c r="M27" s="206">
        <v>2500</v>
      </c>
      <c r="N27" s="206"/>
      <c r="O27" s="206"/>
      <c r="P27" s="206"/>
      <c r="Q27" s="206"/>
      <c r="R27" s="206"/>
      <c r="S27" s="203">
        <f t="shared" si="0"/>
        <v>0</v>
      </c>
      <c r="T27" s="206"/>
      <c r="U27" s="206"/>
      <c r="V27" s="206"/>
      <c r="W27" s="206"/>
      <c r="X27" s="206"/>
    </row>
    <row r="28" spans="1:24" ht="18" customHeight="1">
      <c r="A28" s="202" t="s">
        <v>203</v>
      </c>
      <c r="B28" s="202" t="s">
        <v>262</v>
      </c>
      <c r="C28" s="202" t="s">
        <v>263</v>
      </c>
      <c r="D28" s="202" t="s">
        <v>109</v>
      </c>
      <c r="E28" s="202" t="s">
        <v>206</v>
      </c>
      <c r="F28" s="202" t="s">
        <v>264</v>
      </c>
      <c r="G28" s="202" t="s">
        <v>263</v>
      </c>
      <c r="H28" s="27">
        <v>9000</v>
      </c>
      <c r="I28" s="27">
        <v>9000</v>
      </c>
      <c r="J28" s="206"/>
      <c r="K28" s="206"/>
      <c r="L28" s="206"/>
      <c r="M28" s="206">
        <v>9000</v>
      </c>
      <c r="N28" s="206"/>
      <c r="O28" s="206"/>
      <c r="P28" s="206"/>
      <c r="Q28" s="206"/>
      <c r="R28" s="206"/>
      <c r="S28" s="203">
        <f t="shared" si="0"/>
        <v>0</v>
      </c>
      <c r="T28" s="206"/>
      <c r="U28" s="206"/>
      <c r="V28" s="206"/>
      <c r="W28" s="206"/>
      <c r="X28" s="206"/>
    </row>
    <row r="29" spans="1:24" ht="18" customHeight="1">
      <c r="A29" s="202" t="s">
        <v>203</v>
      </c>
      <c r="B29" s="202" t="s">
        <v>265</v>
      </c>
      <c r="C29" s="202" t="s">
        <v>164</v>
      </c>
      <c r="D29" s="202" t="s">
        <v>109</v>
      </c>
      <c r="E29" s="202" t="s">
        <v>206</v>
      </c>
      <c r="F29" s="202" t="s">
        <v>266</v>
      </c>
      <c r="G29" s="202" t="s">
        <v>164</v>
      </c>
      <c r="H29" s="27">
        <v>1800</v>
      </c>
      <c r="I29" s="27">
        <v>1800</v>
      </c>
      <c r="J29" s="206"/>
      <c r="K29" s="206"/>
      <c r="L29" s="206"/>
      <c r="M29" s="206">
        <v>1800</v>
      </c>
      <c r="N29" s="206"/>
      <c r="O29" s="206"/>
      <c r="P29" s="206"/>
      <c r="Q29" s="206"/>
      <c r="R29" s="206"/>
      <c r="S29" s="203">
        <f t="shared" si="0"/>
        <v>0</v>
      </c>
      <c r="T29" s="206"/>
      <c r="U29" s="206"/>
      <c r="V29" s="206"/>
      <c r="W29" s="206"/>
      <c r="X29" s="206"/>
    </row>
    <row r="30" spans="1:24" ht="18" customHeight="1">
      <c r="A30" s="202" t="s">
        <v>203</v>
      </c>
      <c r="B30" s="202" t="s">
        <v>267</v>
      </c>
      <c r="C30" s="202" t="s">
        <v>268</v>
      </c>
      <c r="D30" s="202" t="s">
        <v>109</v>
      </c>
      <c r="E30" s="202" t="s">
        <v>206</v>
      </c>
      <c r="F30" s="202" t="s">
        <v>254</v>
      </c>
      <c r="G30" s="202" t="s">
        <v>255</v>
      </c>
      <c r="H30" s="27">
        <v>1800</v>
      </c>
      <c r="I30" s="27">
        <v>1800</v>
      </c>
      <c r="J30" s="206"/>
      <c r="K30" s="206"/>
      <c r="L30" s="206"/>
      <c r="M30" s="206">
        <v>1800</v>
      </c>
      <c r="N30" s="206"/>
      <c r="O30" s="206"/>
      <c r="P30" s="206"/>
      <c r="Q30" s="206"/>
      <c r="R30" s="206"/>
      <c r="S30" s="203">
        <f t="shared" si="0"/>
        <v>0</v>
      </c>
      <c r="T30" s="206"/>
      <c r="U30" s="206"/>
      <c r="V30" s="206"/>
      <c r="W30" s="206"/>
      <c r="X30" s="206"/>
    </row>
    <row r="31" spans="1:24" ht="18" customHeight="1">
      <c r="A31" s="202" t="s">
        <v>203</v>
      </c>
      <c r="B31" s="202" t="s">
        <v>269</v>
      </c>
      <c r="C31" s="202" t="s">
        <v>270</v>
      </c>
      <c r="D31" s="202" t="s">
        <v>109</v>
      </c>
      <c r="E31" s="202" t="s">
        <v>206</v>
      </c>
      <c r="F31" s="202" t="s">
        <v>271</v>
      </c>
      <c r="G31" s="202" t="s">
        <v>272</v>
      </c>
      <c r="H31" s="27">
        <v>15000</v>
      </c>
      <c r="I31" s="27">
        <v>15000</v>
      </c>
      <c r="J31" s="206"/>
      <c r="K31" s="206"/>
      <c r="L31" s="206"/>
      <c r="M31" s="206">
        <v>15000</v>
      </c>
      <c r="N31" s="206"/>
      <c r="O31" s="206"/>
      <c r="P31" s="206"/>
      <c r="Q31" s="206"/>
      <c r="R31" s="206"/>
      <c r="S31" s="203">
        <f t="shared" si="0"/>
        <v>0</v>
      </c>
      <c r="T31" s="206"/>
      <c r="U31" s="206"/>
      <c r="V31" s="206"/>
      <c r="W31" s="206"/>
      <c r="X31" s="206"/>
    </row>
    <row r="32" spans="1:24" ht="18" customHeight="1">
      <c r="A32" s="202" t="s">
        <v>203</v>
      </c>
      <c r="B32" s="202" t="s">
        <v>273</v>
      </c>
      <c r="C32" s="202" t="s">
        <v>274</v>
      </c>
      <c r="D32" s="202" t="s">
        <v>109</v>
      </c>
      <c r="E32" s="202" t="s">
        <v>206</v>
      </c>
      <c r="F32" s="202" t="s">
        <v>217</v>
      </c>
      <c r="G32" s="202" t="s">
        <v>218</v>
      </c>
      <c r="H32" s="27">
        <v>2700</v>
      </c>
      <c r="I32" s="27">
        <v>2700</v>
      </c>
      <c r="J32" s="206"/>
      <c r="K32" s="206"/>
      <c r="L32" s="206"/>
      <c r="M32" s="206">
        <v>2700</v>
      </c>
      <c r="N32" s="206"/>
      <c r="O32" s="206"/>
      <c r="P32" s="206"/>
      <c r="Q32" s="206"/>
      <c r="R32" s="206"/>
      <c r="S32" s="203">
        <f t="shared" si="0"/>
        <v>0</v>
      </c>
      <c r="T32" s="206"/>
      <c r="U32" s="206"/>
      <c r="V32" s="206"/>
      <c r="W32" s="206"/>
      <c r="X32" s="206"/>
    </row>
    <row r="33" spans="1:24" ht="18" customHeight="1">
      <c r="A33" s="174" t="s">
        <v>111</v>
      </c>
      <c r="B33" s="174" t="s">
        <v>111</v>
      </c>
      <c r="C33" s="174"/>
      <c r="D33" s="174"/>
      <c r="E33" s="174"/>
      <c r="F33" s="174"/>
      <c r="G33" s="174"/>
      <c r="H33" s="203">
        <f>SUM(H9:H32)</f>
        <v>1403113</v>
      </c>
      <c r="I33" s="203">
        <f>SUM(I9:I32)</f>
        <v>1403113</v>
      </c>
      <c r="J33" s="206"/>
      <c r="K33" s="206">
        <f>SUM(K9:K32)</f>
        <v>0</v>
      </c>
      <c r="L33" s="206"/>
      <c r="M33" s="206">
        <f>SUM(M9:M32)</f>
        <v>1403113</v>
      </c>
      <c r="N33" s="206">
        <f>SUM(N9:N32)</f>
        <v>0</v>
      </c>
      <c r="O33" s="206"/>
      <c r="P33" s="206">
        <f>SUM(P9:P32)</f>
        <v>0</v>
      </c>
      <c r="Q33" s="206"/>
      <c r="R33" s="206"/>
      <c r="S33" s="203">
        <f aca="true" t="shared" si="1" ref="S33:X33">SUM(S9:S32)</f>
        <v>0</v>
      </c>
      <c r="T33" s="206">
        <f t="shared" si="1"/>
        <v>0</v>
      </c>
      <c r="U33" s="206">
        <f t="shared" si="1"/>
        <v>0</v>
      </c>
      <c r="V33" s="206">
        <f t="shared" si="1"/>
        <v>0</v>
      </c>
      <c r="W33" s="206">
        <f t="shared" si="1"/>
        <v>0</v>
      </c>
      <c r="X33" s="206">
        <f t="shared" si="1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3:B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Zeros="0" zoomScale="115" zoomScaleNormal="115" workbookViewId="0" topLeftCell="A1">
      <selection activeCell="E8" sqref="E8"/>
    </sheetView>
  </sheetViews>
  <sheetFormatPr defaultColWidth="8.8515625" defaultRowHeight="14.25" customHeight="1"/>
  <cols>
    <col min="1" max="1" width="10.28125" style="84" customWidth="1"/>
    <col min="2" max="4" width="10.28125" style="84" bestFit="1" customWidth="1"/>
    <col min="5" max="5" width="11.140625" style="84" customWidth="1"/>
    <col min="6" max="6" width="10.00390625" style="84" customWidth="1"/>
    <col min="7" max="7" width="9.8515625" style="84" customWidth="1"/>
    <col min="8" max="8" width="10.140625" style="84" customWidth="1"/>
    <col min="9" max="9" width="10.00390625" style="84" customWidth="1"/>
    <col min="10" max="10" width="16.140625" style="84" customWidth="1"/>
    <col min="11" max="11" width="9.28125" style="84" customWidth="1"/>
    <col min="12" max="12" width="10.00390625" style="84" customWidth="1"/>
    <col min="13" max="13" width="10.57421875" style="84" customWidth="1"/>
    <col min="14" max="14" width="10.28125" style="84" customWidth="1"/>
    <col min="15" max="15" width="10.421875" style="84" customWidth="1"/>
    <col min="16" max="17" width="11.140625" style="84" customWidth="1"/>
    <col min="18" max="18" width="9.140625" style="84" customWidth="1"/>
    <col min="19" max="19" width="10.28125" style="84" customWidth="1"/>
    <col min="20" max="22" width="11.7109375" style="84" customWidth="1"/>
    <col min="23" max="23" width="10.28125" style="84" customWidth="1"/>
    <col min="24" max="24" width="9.140625" style="84" customWidth="1"/>
    <col min="25" max="16384" width="9.140625" style="84" bestFit="1" customWidth="1"/>
  </cols>
  <sheetData>
    <row r="1" spans="5:23" ht="13.5" customHeight="1">
      <c r="E1" s="185"/>
      <c r="F1" s="185"/>
      <c r="G1" s="185"/>
      <c r="H1" s="185"/>
      <c r="I1" s="85"/>
      <c r="J1" s="85"/>
      <c r="K1" s="85"/>
      <c r="L1" s="85"/>
      <c r="M1" s="85"/>
      <c r="N1" s="85"/>
      <c r="O1" s="85"/>
      <c r="P1" s="85"/>
      <c r="Q1" s="85"/>
      <c r="W1" s="86" t="s">
        <v>275</v>
      </c>
    </row>
    <row r="2" spans="1:23" ht="27.75" customHeight="1">
      <c r="A2" s="73" t="s">
        <v>276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3.5" customHeight="1">
      <c r="A3" s="165" t="str">
        <f>'财务收支预算总表01-1'!A3</f>
        <v>单位名称：大姚县地震局</v>
      </c>
      <c r="B3" s="165"/>
      <c r="C3" s="186"/>
      <c r="D3" s="186"/>
      <c r="E3" s="186"/>
      <c r="F3" s="186"/>
      <c r="G3" s="186"/>
      <c r="H3" s="186"/>
      <c r="I3" s="111"/>
      <c r="J3" s="111"/>
      <c r="K3" s="111"/>
      <c r="L3" s="111"/>
      <c r="M3" s="111"/>
      <c r="N3" s="111"/>
      <c r="O3" s="111"/>
      <c r="P3" s="111"/>
      <c r="Q3" s="111"/>
      <c r="W3" s="161" t="s">
        <v>160</v>
      </c>
    </row>
    <row r="4" spans="1:23" ht="15.75" customHeight="1">
      <c r="A4" s="124" t="s">
        <v>277</v>
      </c>
      <c r="B4" s="124" t="s">
        <v>170</v>
      </c>
      <c r="C4" s="124" t="s">
        <v>171</v>
      </c>
      <c r="D4" s="124" t="s">
        <v>278</v>
      </c>
      <c r="E4" s="124" t="s">
        <v>172</v>
      </c>
      <c r="F4" s="124" t="s">
        <v>173</v>
      </c>
      <c r="G4" s="124" t="s">
        <v>279</v>
      </c>
      <c r="H4" s="124" t="s">
        <v>280</v>
      </c>
      <c r="I4" s="124" t="s">
        <v>53</v>
      </c>
      <c r="J4" s="113" t="s">
        <v>281</v>
      </c>
      <c r="K4" s="113"/>
      <c r="L4" s="113"/>
      <c r="M4" s="113"/>
      <c r="N4" s="113" t="s">
        <v>179</v>
      </c>
      <c r="O4" s="113"/>
      <c r="P4" s="113"/>
      <c r="Q4" s="193" t="s">
        <v>59</v>
      </c>
      <c r="R4" s="113" t="s">
        <v>60</v>
      </c>
      <c r="S4" s="113"/>
      <c r="T4" s="113"/>
      <c r="U4" s="113"/>
      <c r="V4" s="113"/>
      <c r="W4" s="113"/>
    </row>
    <row r="5" spans="1:23" ht="17.25" customHeight="1">
      <c r="A5" s="124"/>
      <c r="B5" s="124"/>
      <c r="C5" s="124"/>
      <c r="D5" s="124"/>
      <c r="E5" s="124"/>
      <c r="F5" s="124"/>
      <c r="G5" s="124"/>
      <c r="H5" s="124"/>
      <c r="I5" s="124"/>
      <c r="J5" s="113" t="s">
        <v>56</v>
      </c>
      <c r="K5" s="113"/>
      <c r="L5" s="193" t="s">
        <v>57</v>
      </c>
      <c r="M5" s="193" t="s">
        <v>58</v>
      </c>
      <c r="N5" s="193" t="s">
        <v>56</v>
      </c>
      <c r="O5" s="193" t="s">
        <v>57</v>
      </c>
      <c r="P5" s="193" t="s">
        <v>58</v>
      </c>
      <c r="Q5" s="193"/>
      <c r="R5" s="193" t="s">
        <v>55</v>
      </c>
      <c r="S5" s="193" t="s">
        <v>61</v>
      </c>
      <c r="T5" s="193" t="s">
        <v>282</v>
      </c>
      <c r="U5" s="193" t="s">
        <v>63</v>
      </c>
      <c r="V5" s="193" t="s">
        <v>64</v>
      </c>
      <c r="W5" s="193" t="s">
        <v>65</v>
      </c>
    </row>
    <row r="6" spans="1:23" ht="28.5">
      <c r="A6" s="124"/>
      <c r="B6" s="124"/>
      <c r="C6" s="124"/>
      <c r="D6" s="124"/>
      <c r="E6" s="124"/>
      <c r="F6" s="124"/>
      <c r="G6" s="124"/>
      <c r="H6" s="124"/>
      <c r="I6" s="124"/>
      <c r="J6" s="194" t="s">
        <v>55</v>
      </c>
      <c r="K6" s="194" t="s">
        <v>283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1:23" ht="15" customHeight="1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7">
        <v>10</v>
      </c>
      <c r="K7" s="187">
        <v>11</v>
      </c>
      <c r="L7" s="187">
        <v>12</v>
      </c>
      <c r="M7" s="187">
        <v>13</v>
      </c>
      <c r="N7" s="187">
        <v>14</v>
      </c>
      <c r="O7" s="187">
        <v>15</v>
      </c>
      <c r="P7" s="187">
        <v>16</v>
      </c>
      <c r="Q7" s="187">
        <v>17</v>
      </c>
      <c r="R7" s="187">
        <v>18</v>
      </c>
      <c r="S7" s="187">
        <v>19</v>
      </c>
      <c r="T7" s="187">
        <v>20</v>
      </c>
      <c r="U7" s="187">
        <v>21</v>
      </c>
      <c r="V7" s="187">
        <v>22</v>
      </c>
      <c r="W7" s="187">
        <v>23</v>
      </c>
    </row>
    <row r="8" spans="1:23" s="184" customFormat="1" ht="42.75" customHeight="1">
      <c r="A8" s="188" t="s">
        <v>284</v>
      </c>
      <c r="B8" s="188" t="s">
        <v>285</v>
      </c>
      <c r="C8" s="188" t="s">
        <v>286</v>
      </c>
      <c r="D8" s="188" t="s">
        <v>66</v>
      </c>
      <c r="E8" s="188" t="s">
        <v>107</v>
      </c>
      <c r="F8" s="188" t="s">
        <v>287</v>
      </c>
      <c r="G8" s="188" t="s">
        <v>254</v>
      </c>
      <c r="H8" s="188" t="s">
        <v>255</v>
      </c>
      <c r="I8" s="195">
        <v>40000</v>
      </c>
      <c r="J8" s="195">
        <v>40000</v>
      </c>
      <c r="K8" s="196">
        <v>40000</v>
      </c>
      <c r="L8" s="197"/>
      <c r="M8" s="197"/>
      <c r="N8" s="197"/>
      <c r="O8" s="197"/>
      <c r="P8" s="197"/>
      <c r="Q8" s="197"/>
      <c r="R8" s="197">
        <f>S8+T8+U8+V8+W8</f>
        <v>0</v>
      </c>
      <c r="S8" s="197"/>
      <c r="T8" s="197"/>
      <c r="U8" s="197"/>
      <c r="V8" s="197"/>
      <c r="W8" s="197"/>
    </row>
    <row r="9" spans="1:23" ht="18.75" customHeight="1">
      <c r="A9" s="189" t="s">
        <v>111</v>
      </c>
      <c r="B9" s="190"/>
      <c r="C9" s="191"/>
      <c r="D9" s="191"/>
      <c r="E9" s="191"/>
      <c r="F9" s="191"/>
      <c r="G9" s="191"/>
      <c r="H9" s="192"/>
      <c r="I9" s="198">
        <f aca="true" t="shared" si="0" ref="I9:P9">SUM(I8:I8)</f>
        <v>40000</v>
      </c>
      <c r="J9" s="198">
        <f t="shared" si="0"/>
        <v>40000</v>
      </c>
      <c r="K9" s="199">
        <v>40000</v>
      </c>
      <c r="L9" s="199">
        <f t="shared" si="0"/>
        <v>0</v>
      </c>
      <c r="M9" s="199">
        <f t="shared" si="0"/>
        <v>0</v>
      </c>
      <c r="N9" s="199">
        <f t="shared" si="0"/>
        <v>0</v>
      </c>
      <c r="O9" s="199">
        <f t="shared" si="0"/>
        <v>0</v>
      </c>
      <c r="P9" s="199">
        <f t="shared" si="0"/>
        <v>0</v>
      </c>
      <c r="Q9" s="199"/>
      <c r="R9" s="200">
        <f aca="true" t="shared" si="1" ref="R9:W9">SUM(R8:R8)</f>
        <v>0</v>
      </c>
      <c r="S9" s="199">
        <f t="shared" si="1"/>
        <v>0</v>
      </c>
      <c r="T9" s="199">
        <f t="shared" si="1"/>
        <v>0</v>
      </c>
      <c r="U9" s="199">
        <f t="shared" si="1"/>
        <v>0</v>
      </c>
      <c r="V9" s="199">
        <f t="shared" si="1"/>
        <v>0</v>
      </c>
      <c r="W9" s="199">
        <f t="shared" si="1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G7" sqref="G7"/>
    </sheetView>
  </sheetViews>
  <sheetFormatPr defaultColWidth="8.8515625" defaultRowHeight="12.75"/>
  <cols>
    <col min="1" max="1" width="23.421875" style="70" customWidth="1"/>
    <col min="2" max="2" width="29.00390625" style="70" customWidth="1"/>
    <col min="3" max="3" width="15.421875" style="70" customWidth="1"/>
    <col min="4" max="4" width="18.421875" style="70" customWidth="1"/>
    <col min="5" max="5" width="15.28125" style="70" customWidth="1"/>
    <col min="6" max="6" width="8.8515625" style="71" customWidth="1"/>
    <col min="7" max="7" width="15.28125" style="70" customWidth="1"/>
    <col min="8" max="8" width="10.57421875" style="71" customWidth="1"/>
    <col min="9" max="9" width="11.140625" style="71" customWidth="1"/>
    <col min="10" max="10" width="41.57421875" style="70" customWidth="1"/>
    <col min="11" max="11" width="9.140625" style="71" customWidth="1"/>
    <col min="12" max="16384" width="9.140625" style="71" bestFit="1" customWidth="1"/>
  </cols>
  <sheetData>
    <row r="1" ht="12" customHeight="1">
      <c r="J1" s="83" t="s">
        <v>288</v>
      </c>
    </row>
    <row r="2" spans="1:10" ht="28.5" customHeight="1">
      <c r="A2" s="72" t="s">
        <v>289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单位名称：大姚县地震局</v>
      </c>
    </row>
    <row r="4" spans="1:10" ht="44.25" customHeight="1">
      <c r="A4" s="77" t="s">
        <v>290</v>
      </c>
      <c r="B4" s="77" t="s">
        <v>291</v>
      </c>
      <c r="C4" s="77" t="s">
        <v>292</v>
      </c>
      <c r="D4" s="77" t="s">
        <v>293</v>
      </c>
      <c r="E4" s="77" t="s">
        <v>294</v>
      </c>
      <c r="F4" s="21" t="s">
        <v>295</v>
      </c>
      <c r="G4" s="77" t="s">
        <v>296</v>
      </c>
      <c r="H4" s="21" t="s">
        <v>297</v>
      </c>
      <c r="I4" s="21" t="s">
        <v>298</v>
      </c>
      <c r="J4" s="77" t="s">
        <v>299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70.5" customHeight="1">
      <c r="A6" s="176" t="s">
        <v>300</v>
      </c>
      <c r="B6" s="23" t="s">
        <v>301</v>
      </c>
      <c r="C6" s="177"/>
      <c r="D6" s="176" t="s">
        <v>302</v>
      </c>
      <c r="E6" s="176" t="s">
        <v>302</v>
      </c>
      <c r="F6" s="81" t="s">
        <v>302</v>
      </c>
      <c r="G6" s="176" t="s">
        <v>302</v>
      </c>
      <c r="H6" s="81" t="s">
        <v>302</v>
      </c>
      <c r="I6" s="81" t="s">
        <v>302</v>
      </c>
      <c r="J6" s="23" t="s">
        <v>302</v>
      </c>
    </row>
    <row r="7" spans="1:10" ht="28.5" customHeight="1">
      <c r="A7" s="178"/>
      <c r="B7" s="179"/>
      <c r="C7" s="176" t="s">
        <v>303</v>
      </c>
      <c r="D7" s="176"/>
      <c r="E7" s="176"/>
      <c r="F7" s="81"/>
      <c r="G7" s="176"/>
      <c r="H7" s="81"/>
      <c r="I7" s="81"/>
      <c r="J7" s="23"/>
    </row>
    <row r="8" spans="1:10" ht="28.5" customHeight="1">
      <c r="A8" s="180"/>
      <c r="B8" s="181"/>
      <c r="C8" s="176"/>
      <c r="D8" s="176" t="s">
        <v>304</v>
      </c>
      <c r="E8" s="176" t="s">
        <v>302</v>
      </c>
      <c r="F8" s="81" t="s">
        <v>302</v>
      </c>
      <c r="G8" s="176" t="s">
        <v>302</v>
      </c>
      <c r="H8" s="81" t="s">
        <v>302</v>
      </c>
      <c r="I8" s="81" t="s">
        <v>302</v>
      </c>
      <c r="J8" s="23" t="s">
        <v>302</v>
      </c>
    </row>
    <row r="9" spans="1:10" ht="42.75">
      <c r="A9" s="180"/>
      <c r="B9" s="181"/>
      <c r="C9" s="176" t="s">
        <v>302</v>
      </c>
      <c r="D9" s="176" t="s">
        <v>302</v>
      </c>
      <c r="E9" s="176" t="s">
        <v>305</v>
      </c>
      <c r="F9" s="81" t="s">
        <v>306</v>
      </c>
      <c r="G9" s="176" t="s">
        <v>307</v>
      </c>
      <c r="H9" s="81" t="s">
        <v>308</v>
      </c>
      <c r="I9" s="81" t="s">
        <v>309</v>
      </c>
      <c r="J9" s="23" t="s">
        <v>301</v>
      </c>
    </row>
    <row r="10" spans="1:10" ht="42.75">
      <c r="A10" s="180"/>
      <c r="B10" s="181"/>
      <c r="C10" s="176" t="s">
        <v>302</v>
      </c>
      <c r="D10" s="176" t="s">
        <v>302</v>
      </c>
      <c r="E10" s="176" t="s">
        <v>310</v>
      </c>
      <c r="F10" s="81" t="s">
        <v>306</v>
      </c>
      <c r="G10" s="176" t="s">
        <v>307</v>
      </c>
      <c r="H10" s="81" t="s">
        <v>308</v>
      </c>
      <c r="I10" s="81" t="s">
        <v>309</v>
      </c>
      <c r="J10" s="23" t="s">
        <v>301</v>
      </c>
    </row>
    <row r="11" spans="1:10" ht="42.75">
      <c r="A11" s="180"/>
      <c r="B11" s="181"/>
      <c r="C11" s="176" t="s">
        <v>302</v>
      </c>
      <c r="D11" s="176" t="s">
        <v>302</v>
      </c>
      <c r="E11" s="176" t="s">
        <v>311</v>
      </c>
      <c r="F11" s="81" t="s">
        <v>306</v>
      </c>
      <c r="G11" s="176" t="s">
        <v>307</v>
      </c>
      <c r="H11" s="81" t="s">
        <v>308</v>
      </c>
      <c r="I11" s="81" t="s">
        <v>309</v>
      </c>
      <c r="J11" s="23" t="s">
        <v>301</v>
      </c>
    </row>
    <row r="12" spans="1:10" ht="27" customHeight="1">
      <c r="A12" s="180"/>
      <c r="B12" s="181"/>
      <c r="C12" s="176" t="s">
        <v>312</v>
      </c>
      <c r="D12" s="176" t="s">
        <v>302</v>
      </c>
      <c r="E12" s="176" t="s">
        <v>302</v>
      </c>
      <c r="F12" s="81" t="s">
        <v>302</v>
      </c>
      <c r="G12" s="176" t="s">
        <v>302</v>
      </c>
      <c r="H12" s="81" t="s">
        <v>302</v>
      </c>
      <c r="I12" s="81" t="s">
        <v>302</v>
      </c>
      <c r="J12" s="23" t="s">
        <v>302</v>
      </c>
    </row>
    <row r="13" spans="1:10" ht="27" customHeight="1">
      <c r="A13" s="180"/>
      <c r="B13" s="181"/>
      <c r="C13" s="176" t="s">
        <v>302</v>
      </c>
      <c r="D13" s="176" t="s">
        <v>313</v>
      </c>
      <c r="E13" s="176" t="s">
        <v>302</v>
      </c>
      <c r="F13" s="81" t="s">
        <v>302</v>
      </c>
      <c r="G13" s="176" t="s">
        <v>302</v>
      </c>
      <c r="H13" s="81" t="s">
        <v>302</v>
      </c>
      <c r="I13" s="81" t="s">
        <v>302</v>
      </c>
      <c r="J13" s="23" t="s">
        <v>302</v>
      </c>
    </row>
    <row r="14" spans="1:10" ht="42.75">
      <c r="A14" s="180"/>
      <c r="B14" s="181"/>
      <c r="C14" s="176" t="s">
        <v>302</v>
      </c>
      <c r="D14" s="176" t="s">
        <v>302</v>
      </c>
      <c r="E14" s="176" t="s">
        <v>307</v>
      </c>
      <c r="F14" s="81" t="s">
        <v>314</v>
      </c>
      <c r="G14" s="176" t="s">
        <v>315</v>
      </c>
      <c r="H14" s="81" t="s">
        <v>308</v>
      </c>
      <c r="I14" s="81" t="s">
        <v>309</v>
      </c>
      <c r="J14" s="23" t="s">
        <v>301</v>
      </c>
    </row>
    <row r="15" spans="1:10" ht="24.75" customHeight="1">
      <c r="A15" s="180"/>
      <c r="B15" s="181"/>
      <c r="C15" s="176" t="s">
        <v>302</v>
      </c>
      <c r="D15" s="176" t="s">
        <v>316</v>
      </c>
      <c r="E15" s="176" t="s">
        <v>302</v>
      </c>
      <c r="F15" s="81" t="s">
        <v>302</v>
      </c>
      <c r="G15" s="176" t="s">
        <v>302</v>
      </c>
      <c r="H15" s="81" t="s">
        <v>302</v>
      </c>
      <c r="I15" s="81" t="s">
        <v>302</v>
      </c>
      <c r="J15" s="23" t="s">
        <v>302</v>
      </c>
    </row>
    <row r="16" spans="1:10" ht="42.75">
      <c r="A16" s="180"/>
      <c r="B16" s="181"/>
      <c r="C16" s="176" t="s">
        <v>302</v>
      </c>
      <c r="D16" s="176" t="s">
        <v>302</v>
      </c>
      <c r="E16" s="176" t="s">
        <v>307</v>
      </c>
      <c r="F16" s="81" t="s">
        <v>314</v>
      </c>
      <c r="G16" s="176" t="s">
        <v>315</v>
      </c>
      <c r="H16" s="81" t="s">
        <v>308</v>
      </c>
      <c r="I16" s="81" t="s">
        <v>309</v>
      </c>
      <c r="J16" s="23" t="s">
        <v>301</v>
      </c>
    </row>
    <row r="17" spans="1:10" ht="30" customHeight="1">
      <c r="A17" s="180"/>
      <c r="B17" s="181"/>
      <c r="C17" s="176" t="s">
        <v>302</v>
      </c>
      <c r="D17" s="176" t="s">
        <v>317</v>
      </c>
      <c r="E17" s="176" t="s">
        <v>302</v>
      </c>
      <c r="F17" s="81" t="s">
        <v>302</v>
      </c>
      <c r="G17" s="176" t="s">
        <v>302</v>
      </c>
      <c r="H17" s="81" t="s">
        <v>302</v>
      </c>
      <c r="I17" s="81" t="s">
        <v>302</v>
      </c>
      <c r="J17" s="23" t="s">
        <v>302</v>
      </c>
    </row>
    <row r="18" spans="1:10" ht="42.75">
      <c r="A18" s="180"/>
      <c r="B18" s="181"/>
      <c r="C18" s="176" t="s">
        <v>302</v>
      </c>
      <c r="D18" s="176" t="s">
        <v>302</v>
      </c>
      <c r="E18" s="176" t="s">
        <v>307</v>
      </c>
      <c r="F18" s="81" t="s">
        <v>314</v>
      </c>
      <c r="G18" s="176" t="s">
        <v>315</v>
      </c>
      <c r="H18" s="81" t="s">
        <v>308</v>
      </c>
      <c r="I18" s="81" t="s">
        <v>309</v>
      </c>
      <c r="J18" s="23" t="s">
        <v>301</v>
      </c>
    </row>
    <row r="19" spans="1:10" ht="24" customHeight="1">
      <c r="A19" s="180"/>
      <c r="B19" s="181"/>
      <c r="C19" s="176" t="s">
        <v>318</v>
      </c>
      <c r="D19" s="176" t="s">
        <v>302</v>
      </c>
      <c r="E19" s="176" t="s">
        <v>302</v>
      </c>
      <c r="F19" s="81" t="s">
        <v>302</v>
      </c>
      <c r="G19" s="176" t="s">
        <v>302</v>
      </c>
      <c r="H19" s="81" t="s">
        <v>302</v>
      </c>
      <c r="I19" s="81" t="s">
        <v>302</v>
      </c>
      <c r="J19" s="23" t="s">
        <v>302</v>
      </c>
    </row>
    <row r="20" spans="1:10" ht="24.75" customHeight="1">
      <c r="A20" s="180"/>
      <c r="B20" s="181"/>
      <c r="C20" s="176" t="s">
        <v>302</v>
      </c>
      <c r="D20" s="176" t="s">
        <v>319</v>
      </c>
      <c r="E20" s="176" t="s">
        <v>302</v>
      </c>
      <c r="F20" s="81" t="s">
        <v>302</v>
      </c>
      <c r="G20" s="176" t="s">
        <v>302</v>
      </c>
      <c r="H20" s="81" t="s">
        <v>302</v>
      </c>
      <c r="I20" s="81" t="s">
        <v>302</v>
      </c>
      <c r="J20" s="23" t="s">
        <v>302</v>
      </c>
    </row>
    <row r="21" spans="1:10" ht="42.75">
      <c r="A21" s="180"/>
      <c r="B21" s="181"/>
      <c r="C21" s="176" t="s">
        <v>302</v>
      </c>
      <c r="D21" s="176" t="s">
        <v>302</v>
      </c>
      <c r="E21" s="176" t="s">
        <v>320</v>
      </c>
      <c r="F21" s="81" t="s">
        <v>314</v>
      </c>
      <c r="G21" s="176" t="s">
        <v>320</v>
      </c>
      <c r="H21" s="81" t="s">
        <v>308</v>
      </c>
      <c r="I21" s="81" t="s">
        <v>309</v>
      </c>
      <c r="J21" s="23" t="s">
        <v>301</v>
      </c>
    </row>
    <row r="22" spans="2:10" ht="12.75">
      <c r="B22" s="182"/>
      <c r="C22" s="182"/>
      <c r="D22" s="182"/>
      <c r="E22" s="182"/>
      <c r="F22" s="2"/>
      <c r="G22" s="182"/>
      <c r="H22" s="2"/>
      <c r="I22" s="2"/>
      <c r="J22" s="183"/>
    </row>
    <row r="23" spans="2:10" ht="12.75">
      <c r="B23" s="182"/>
      <c r="C23" s="182"/>
      <c r="D23" s="182"/>
      <c r="E23" s="182"/>
      <c r="F23" s="2"/>
      <c r="G23" s="182"/>
      <c r="H23" s="2"/>
      <c r="I23" s="2"/>
      <c r="J23" s="183"/>
    </row>
    <row r="24" spans="2:10" ht="12.75">
      <c r="B24" s="182"/>
      <c r="C24" s="182"/>
      <c r="D24" s="182"/>
      <c r="E24" s="182"/>
      <c r="F24" s="2"/>
      <c r="G24" s="182"/>
      <c r="H24" s="2"/>
      <c r="I24" s="2"/>
      <c r="J24" s="183"/>
    </row>
    <row r="25" spans="2:10" ht="12.75">
      <c r="B25" s="182"/>
      <c r="C25" s="182"/>
      <c r="D25" s="182"/>
      <c r="E25" s="182"/>
      <c r="F25" s="2"/>
      <c r="G25" s="182"/>
      <c r="H25" s="2"/>
      <c r="I25" s="2"/>
      <c r="J25" s="183"/>
    </row>
    <row r="26" spans="2:10" ht="12.75">
      <c r="B26" s="182"/>
      <c r="C26" s="182"/>
      <c r="D26" s="182"/>
      <c r="E26" s="182"/>
      <c r="F26" s="2"/>
      <c r="G26" s="182"/>
      <c r="H26" s="2"/>
      <c r="I26" s="2"/>
      <c r="J26" s="183"/>
    </row>
    <row r="27" spans="2:10" ht="12.75">
      <c r="B27" s="182"/>
      <c r="C27" s="182"/>
      <c r="D27" s="182"/>
      <c r="E27" s="182"/>
      <c r="F27" s="2"/>
      <c r="G27" s="182"/>
      <c r="H27" s="2"/>
      <c r="I27" s="2"/>
      <c r="J27" s="183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2024-07-15T03:09:15Z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50CA2CF8D84E43718F9691744FD5F9C9_13</vt:lpwstr>
  </property>
</Properties>
</file>