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187" tabRatio="823" firstSheet="8" activeTab="8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一般公共预算“三公”经费支出预算表03" sheetId="37" r:id="rId6"/>
    <sheet name="基本支出预算表04" sheetId="33" r:id="rId7"/>
    <sheet name="项目支出预算表05-1" sheetId="34" r:id="rId8"/>
    <sheet name="项目支出绩效目标表（本次下达）05-2" sheetId="35" r:id="rId9"/>
    <sheet name="项目支出绩效目标表（另文下达）05-3" sheetId="36" r:id="rId10"/>
    <sheet name="政府性基金预算支出预算表06" sheetId="38" r:id="rId11"/>
    <sheet name="部门政府采购预算表07" sheetId="39" r:id="rId12"/>
    <sheet name="政府购买服务预算表08" sheetId="43" r:id="rId13"/>
    <sheet name="对下转移支付预算表09-1" sheetId="41" r:id="rId14"/>
    <sheet name="对下转移支付绩效目标表09-2" sheetId="42" r:id="rId15"/>
    <sheet name="新增资产配置表10" sheetId="23" r:id="rId16"/>
    <sheet name="上级补助项目支出预算表11" sheetId="44" r:id="rId17"/>
    <sheet name="部门项目中期规划预算表12" sheetId="45" r:id="rId18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  <definedName name="_xlnm.Print_Titles" localSheetId="8">'项目支出绩效目标表（本次下达）05-2'!$1:$5</definedName>
  </definedNames>
  <calcPr calcId="144525"/>
</workbook>
</file>

<file path=xl/sharedStrings.xml><?xml version="1.0" encoding="utf-8"?>
<sst xmlns="http://schemas.openxmlformats.org/spreadsheetml/2006/main" count="1417" uniqueCount="512">
  <si>
    <t>附件2-3</t>
  </si>
  <si>
    <t>预算01-1表</t>
  </si>
  <si>
    <t>财务收支预算总表</t>
  </si>
  <si>
    <t xml:space="preserve"> 单位名称：大姚县龙街镇中心学校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</si>
  <si>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</si>
  <si>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</si>
  <si>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</si>
  <si>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</si>
  <si>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</si>
  <si>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</si>
  <si>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</si>
  <si>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</si>
  <si>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</si>
  <si>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</si>
  <si>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</si>
  <si>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</si>
  <si>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</si>
  <si>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</si>
  <si>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</si>
  <si>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</si>
  <si>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</si>
  <si>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</si>
  <si>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</si>
  <si>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</si>
  <si>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</si>
  <si>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</si>
  <si>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</si>
  <si>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</si>
  <si>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</si>
  <si>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</si>
  <si>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</si>
  <si>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</si>
  <si>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</si>
  <si>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</si>
  <si>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</si>
  <si>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</si>
  <si>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</si>
  <si>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</si>
  <si>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</si>
  <si>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</si>
  <si>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</si>
  <si>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</si>
  <si>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</si>
  <si>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</si>
  <si>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</si>
  <si>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</si>
  <si>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</si>
  <si>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</si>
  <si>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</si>
  <si>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</si>
  <si>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</si>
  <si>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</si>
  <si>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</si>
  <si>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</si>
  <si>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</si>
  <si>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</si>
  <si>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</si>
  <si>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</si>
  <si>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</si>
  <si>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</si>
  <si>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</si>
  <si>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</si>
  <si>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</si>
  <si>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</si>
  <si>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</si>
  <si>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</si>
  <si>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</si>
  <si>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</si>
  <si>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大姚县龙街镇中心学校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</si>
  <si>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</si>
  <si>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</si>
  <si>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</si>
  <si>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</si>
  <si>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</si>
  <si>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</si>
  <si>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</si>
  <si>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</si>
  <si>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</si>
  <si>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</si>
  <si>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</si>
  <si>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</si>
  <si>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</si>
  <si>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</si>
  <si>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</si>
  <si>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</si>
  <si>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</si>
  <si>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</si>
  <si>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</si>
  <si>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</si>
  <si>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</si>
  <si>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</si>
  <si>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</si>
  <si>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</si>
  <si>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</si>
  <si>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</si>
  <si>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</si>
  <si>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</si>
  <si>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</si>
  <si>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</si>
  <si>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</si>
  <si>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</si>
  <si>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</si>
  <si>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</si>
  <si>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</si>
  <si>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</si>
  <si>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</si>
  <si>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</si>
  <si>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</si>
  <si>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</si>
  <si>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</si>
  <si>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</si>
  <si>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</si>
  <si>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</si>
  <si>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</si>
  <si>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</si>
  <si>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</si>
  <si>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</si>
  <si>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</si>
  <si>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</si>
  <si>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</si>
  <si>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</si>
  <si>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</si>
  <si>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</si>
  <si>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</si>
  <si>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</si>
  <si>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</si>
  <si>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</si>
  <si>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</si>
  <si>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</si>
  <si>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</si>
  <si>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</si>
  <si>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</si>
  <si>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</si>
  <si>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</si>
  <si>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</si>
  <si>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</si>
  <si>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</si>
  <si>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</si>
  <si>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</si>
  <si>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</si>
  <si>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</si>
  <si>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</si>
  <si>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</si>
  <si>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</si>
  <si>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</si>
  <si>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</si>
  <si>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</si>
  <si>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</si>
  <si>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</si>
  <si>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</si>
  <si>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</si>
  <si>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</si>
  <si>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</si>
  <si>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</si>
  <si>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</si>
  <si>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</si>
  <si>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</si>
  <si>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</si>
  <si>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</si>
  <si>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</si>
  <si>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</si>
  <si>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</si>
  <si>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</si>
  <si>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</si>
  <si>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</si>
  <si>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</si>
  <si>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</si>
  <si>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</si>
  <si>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</si>
  <si>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</si>
  <si>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</si>
  <si>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</si>
  <si>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</si>
  <si>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</si>
  <si>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</si>
  <si>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</si>
  <si>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</si>
  <si>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</si>
  <si>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</si>
  <si>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</si>
  <si>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</si>
  <si>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</si>
  <si>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</si>
  <si>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</si>
  <si>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</si>
  <si>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</si>
  <si>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</si>
  <si>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</si>
  <si>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</si>
  <si>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</si>
  <si>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</si>
  <si>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</si>
  <si>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</si>
  <si>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</si>
  <si>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</si>
  <si>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</si>
  <si>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</si>
  <si>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</si>
  <si>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</si>
  <si>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</si>
  <si>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</si>
  <si>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</si>
  <si>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</si>
  <si>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</si>
  <si>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</si>
  <si>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</si>
  <si>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</si>
  <si>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</si>
  <si>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</si>
  <si>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</si>
  <si>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</si>
  <si>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大姚县龙街乡中心学校</t>
  </si>
  <si>
    <t>532326241100002201626</t>
  </si>
  <si>
    <t>事业人员基本工资</t>
  </si>
  <si>
    <t>小学教育</t>
  </si>
  <si>
    <t>30101</t>
  </si>
  <si>
    <t>基本工资</t>
  </si>
  <si>
    <t>初中教育</t>
  </si>
  <si>
    <t>532326241100002201623</t>
  </si>
  <si>
    <t>事业人员工绩效奖励</t>
  </si>
  <si>
    <t>30107</t>
  </si>
  <si>
    <t>绩效工资</t>
  </si>
  <si>
    <t>532326241100002201621</t>
  </si>
  <si>
    <t>2017年新增绩效奖励（事业）</t>
  </si>
  <si>
    <t>532326241100002201627</t>
  </si>
  <si>
    <t>事业人员津贴补贴</t>
  </si>
  <si>
    <t>30102</t>
  </si>
  <si>
    <t>津贴补贴</t>
  </si>
  <si>
    <t>532326241100002201632</t>
  </si>
  <si>
    <t>乡村教师生活补贴</t>
  </si>
  <si>
    <t>532326241100002201639</t>
  </si>
  <si>
    <t>事业人员一个月基本工资额度</t>
  </si>
  <si>
    <t>532326241100002201655</t>
  </si>
  <si>
    <t>机关事业单位基本养老保险缴费</t>
  </si>
  <si>
    <t>机关事业单位基本养老保险缴费支出</t>
  </si>
  <si>
    <t>30108</t>
  </si>
  <si>
    <t>532326241100002201651</t>
  </si>
  <si>
    <t>医疗保险缴费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</si>
  <si>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</si>
  <si>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</si>
  <si>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</si>
  <si>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</si>
  <si>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</si>
  <si>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</si>
  <si>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</si>
  <si>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</si>
  <si>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</si>
  <si>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532326241100002201654</t>
  </si>
  <si>
    <t>工伤保险</t>
  </si>
  <si>
    <t>532326241100002201660</t>
  </si>
  <si>
    <t>失业保险</t>
  </si>
  <si>
    <t>532326241100002201669</t>
  </si>
  <si>
    <t>编外人员经费</t>
  </si>
  <si>
    <t>30199</t>
  </si>
  <si>
    <t>其他工资福利支出</t>
  </si>
  <si>
    <t>532326241100002201652</t>
  </si>
  <si>
    <t>住房公积金</t>
  </si>
  <si>
    <t>30113</t>
  </si>
  <si>
    <t>532326241100002201674</t>
  </si>
  <si>
    <t>退休生活补助</t>
  </si>
  <si>
    <t>事业单位离退休</t>
  </si>
  <si>
    <t>30302</t>
  </si>
  <si>
    <t>退休费</t>
  </si>
  <si>
    <t>532326241100002201685</t>
  </si>
  <si>
    <t>教育部门公用经费</t>
  </si>
  <si>
    <t>30201</t>
  </si>
  <si>
    <t>办公费</t>
  </si>
  <si>
    <t>532326241100002201689</t>
  </si>
  <si>
    <t>退休公用经费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</si>
  <si>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</si>
  <si>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</si>
  <si>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</si>
  <si>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</si>
  <si>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</si>
  <si>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</si>
  <si>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</si>
  <si>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</si>
  <si>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</si>
  <si>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</si>
  <si>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532326241100002162975</t>
  </si>
  <si>
    <t>城乡义务教育生均公用经费补助资金</t>
  </si>
  <si>
    <t>大姚县龙街乡中心学校</t>
  </si>
  <si>
    <t>532326241100002162979</t>
  </si>
  <si>
    <t>其它财政供养（遗属人员）生活补助资金</t>
  </si>
  <si>
    <t>死亡抚恤</t>
  </si>
  <si>
    <t>30304</t>
  </si>
  <si>
    <t>抚恤金</t>
  </si>
  <si>
    <t>313 事业发展类</t>
  </si>
  <si>
    <t>532326241100002162976</t>
  </si>
  <si>
    <t>学前教育公用经费补助资金</t>
  </si>
  <si>
    <t>学前教育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</si>
  <si>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</si>
  <si>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</si>
  <si>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</si>
  <si>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</si>
  <si>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</si>
  <si>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</si>
  <si>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</si>
  <si>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</si>
  <si>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</si>
  <si>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</si>
  <si>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30226</t>
  </si>
  <si>
    <t>劳务费</t>
  </si>
  <si>
    <t>532326241100002162982</t>
  </si>
  <si>
    <t>学前教育建档立卡贫困儿童州县资助补助资金</t>
  </si>
  <si>
    <t>30305</t>
  </si>
  <si>
    <t>生活补助</t>
  </si>
  <si>
    <t>532326241100002162964</t>
  </si>
  <si>
    <t>学前教育幼儿资助专项资金</t>
  </si>
  <si>
    <t>532326241100002162981</t>
  </si>
  <si>
    <t>义务教育家庭经济困难学生生活补助专项资金</t>
  </si>
  <si>
    <t>532326241100002162978</t>
  </si>
  <si>
    <t>义务教育课后服务费补助资金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</si>
  <si>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</si>
  <si>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</si>
  <si>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</si>
  <si>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</si>
  <si>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</si>
  <si>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</si>
  <si>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</si>
  <si>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
性质</t>
  </si>
  <si>
    <t>指标值</t>
  </si>
  <si>
    <t>度量单位</t>
  </si>
  <si>
    <t>指标属性</t>
  </si>
  <si>
    <t>指标内容</t>
  </si>
  <si>
    <t xml:space="preserve"> 学前教育建档立卡贫困儿童州县资助补助资金</t>
  </si>
  <si>
    <t>落实幼儿资助政策，对学前教育脱贫家庭经济困难儿童进行资助，资助标准为700元/生年。项目的实施，将解决脱贫家庭经济困难儿童家庭的经济负担。</t>
  </si>
  <si>
    <t>产出指标</t>
  </si>
  <si>
    <t>数量指标</t>
  </si>
  <si>
    <t>学前教育建档立卡脱贫户儿童覆盖率</t>
  </si>
  <si>
    <t>=</t>
  </si>
  <si>
    <t>%</t>
  </si>
  <si>
    <t>定量指标</t>
  </si>
  <si>
    <t>学前教育建档立卡脱贫户儿童覆盖率达100%</t>
  </si>
  <si>
    <t>质量指标</t>
  </si>
  <si>
    <t>补助资金发放及时率</t>
  </si>
  <si>
    <t>补助资金发放及时率达100%</t>
  </si>
  <si>
    <t>学前教育建档立卡脱贫户儿童入园率</t>
  </si>
  <si>
    <t>学前教育建档立卡脱贫户儿童入园率达100%</t>
  </si>
  <si>
    <t>时效指标</t>
  </si>
  <si>
    <t>补助资金当年放到位率</t>
  </si>
  <si>
    <t>补助资金当年放到位率100%</t>
  </si>
  <si>
    <t>成本指标</t>
  </si>
  <si>
    <t>学前教育建档立卡脱贫户儿童州县资助标准</t>
  </si>
  <si>
    <t>元/生年</t>
  </si>
  <si>
    <t>学前教育建档立卡脱贫户儿童州县资助标准为700元/生年</t>
  </si>
  <si>
    <t>效益指标</t>
  </si>
  <si>
    <t>社会效益指标</t>
  </si>
  <si>
    <t>减轻家庭经济负担覆盖率</t>
  </si>
  <si>
    <t>减轻家庭经济负担覆盖率率达100%</t>
  </si>
  <si>
    <t>可持续影响指标</t>
  </si>
  <si>
    <t>学前教育政策发挥作用影响时间</t>
  </si>
  <si>
    <t>年</t>
  </si>
  <si>
    <t>学前教育政策发挥作用影响时间3年</t>
  </si>
  <si>
    <t>满意度指标</t>
  </si>
  <si>
    <t>服务对象满意度指标</t>
  </si>
  <si>
    <t>受助幼儿满意度</t>
  </si>
  <si>
    <t>&gt;=</t>
  </si>
  <si>
    <t>受助幼儿满意度达95%及其以上</t>
  </si>
  <si>
    <t>家长满意度</t>
  </si>
  <si>
    <t>家长满意度达95%及其以上</t>
  </si>
  <si>
    <t>落实学前教育资助保障机制，学前教育困难学生生活补助标准为300元/生年，项目的实施，解决了家庭经济困难学生的实际困难。</t>
  </si>
  <si>
    <t>家庭经济困难幼儿享受学前教育资助覆盖率</t>
  </si>
  <si>
    <t>家庭经济困难幼儿享受学前教育资助覆盖率达100%</t>
  </si>
  <si>
    <t>家庭经济困难幼儿入园率</t>
  </si>
  <si>
    <t>家庭经济困难幼儿入园率达100%</t>
  </si>
  <si>
    <t>补助资金当年到位率</t>
  </si>
  <si>
    <t>补助资金当年到位率达100%</t>
  </si>
  <si>
    <t>学前教育幼儿资助补助标准</t>
  </si>
  <si>
    <t>学前教育幼儿资助补助标准为300元/生年</t>
  </si>
  <si>
    <t>补助对象知晓率</t>
  </si>
  <si>
    <t>补助对象知晓率达100%</t>
  </si>
  <si>
    <t>家庭经济困难幼儿享受学前教育资助年限</t>
  </si>
  <si>
    <t>家庭经济困难幼儿享受学前教育资助年限3年</t>
  </si>
  <si>
    <t xml:space="preserve"> 学前教育公用经费补助资金</t>
  </si>
  <si>
    <t>落实学前教育经费保障机制，按照公办学前教育在园人数补助公用经费，补助标准为600元/生.年。项目的实施，将确保学前教育保教工作正常运转。</t>
  </si>
  <si>
    <t>公办学前幼儿补助公用经费人数覆盖率</t>
  </si>
  <si>
    <t>公办学前幼儿补助公用经费人数覆盖率达100%</t>
  </si>
  <si>
    <t>教师培训经费不低于年度公用经费</t>
  </si>
  <si>
    <t>教师培训经费不低于年度公用经费的5%</t>
  </si>
  <si>
    <t>学前幼儿入园率</t>
  </si>
  <si>
    <t>学前幼儿入园率达87%以上</t>
  </si>
  <si>
    <t>学前教育公用经费补助资金标准</t>
  </si>
  <si>
    <t>学前教育公用经费补助资金标准为600元/生年</t>
  </si>
  <si>
    <t>政策发挥作用影响时间</t>
  </si>
  <si>
    <t>政策发挥作用影响时间3年</t>
  </si>
  <si>
    <t>幼儿满意度</t>
  </si>
  <si>
    <t>幼儿满意度达95%及其以上</t>
  </si>
  <si>
    <t>义务教育家庭经济困难学生生活补助资金</t>
  </si>
  <si>
    <t>落实城乡义务教育经费保障机制，按照城乡义务教育家庭困难学生人数补助生活补助，补助标准为小学寄宿生1000元/生年，小学非寄宿生500元/生年；初中寄宿生1250元/生年，初中非寄宿生625元/生年。项目的实施，将帮助家庭经济困难学生顺利完成学业，减轻学生家庭经济负担，有效提升义务教育巩固率。</t>
  </si>
  <si>
    <t>义教家庭经济困难学生享受生活补助覆盖率</t>
  </si>
  <si>
    <t>义教家庭经济困难学生享受生活补助覆盖率达100%</t>
  </si>
  <si>
    <t>建档立卡脱贫户学生覆盖率</t>
  </si>
  <si>
    <t>建档立卡脱贫户学生覆盖率达100%</t>
  </si>
  <si>
    <t>义教家庭经济困难小学寄宿学生生活补助标准</t>
  </si>
  <si>
    <t>义教家庭经济困难小学寄宿学生生活补助标准为1000元/生年</t>
  </si>
  <si>
    <t>义教家庭经济困难小学非寄宿学生生活补助标准</t>
  </si>
  <si>
    <t>义教家庭经济困难小学非寄宿学生生活补助标准为500元/生年</t>
  </si>
  <si>
    <t>义教家庭经济困难初中寄宿学生生活补助标准</t>
  </si>
  <si>
    <t>义教家庭经济困难初中寄宿学生生活补助标准为1250元/生年</t>
  </si>
  <si>
    <t>义教家庭经济困难初中非寄宿学生生活补助标准</t>
  </si>
  <si>
    <t>义教家庭经济困难初中非寄宿学生生活补助标准为625元/生年</t>
  </si>
  <si>
    <t>九年义务教育巩固率</t>
  </si>
  <si>
    <t>九年义务教育巩固率达99.5%及其以上</t>
  </si>
  <si>
    <t>义务教育家庭经济困难学生生活补助资助年限</t>
  </si>
  <si>
    <t>义务教育家庭经济困难学生生活补助资助年限9年</t>
  </si>
  <si>
    <t>受助学生满意度</t>
  </si>
  <si>
    <t>受助学生满意度达95%及其以上</t>
  </si>
  <si>
    <t>落实城乡义务教育经费保障机制，按照城乡义务教育在校学生人数补助公用经费，补助标准为小学720元/生.年，初中940.00元/生.年，特殊教育6000.00元/生.年，对寄宿制学校按照寄宿学生数每生每年再增加300元。项目的实施，将确保义务教育学校教育教学工作正常运转。</t>
  </si>
  <si>
    <t>补助义务教育在校学生公用经费覆盖率</t>
  </si>
  <si>
    <t>补助义务教育在校学生公用经费覆盖率达100%</t>
  </si>
  <si>
    <t>九年义务教育巩固率99.5%以上</t>
  </si>
  <si>
    <t>小学公用经费补助资金标准</t>
  </si>
  <si>
    <t>小学公用经费补助资金标准为720元/生年</t>
  </si>
  <si>
    <t>初中公用经费补助资金标准</t>
  </si>
  <si>
    <t>初中公用经费补助资金标准为940元/生年</t>
  </si>
  <si>
    <t>特殊教育公用经费补助资金标准</t>
  </si>
  <si>
    <t>特殊教育公用经费补助资金标准为6000元/生年</t>
  </si>
  <si>
    <t>寄宿学生数每生每年再增加</t>
  </si>
  <si>
    <t>寄宿学生数每生每年再增加300元/生年</t>
  </si>
  <si>
    <t>政策发挥作用影响时间9年</t>
  </si>
  <si>
    <t>学生满意度</t>
  </si>
  <si>
    <t>学生满意度达95%及其以上</t>
  </si>
  <si>
    <t>为保障服务好义务教育课后服务有序开展，切实减轻家庭经济负担，参照发放乡镇岗位津贴的义务教育学校给予补助，补助标准为150元/生年，其中州级补助100元/生年，县级补助50元/生年。</t>
  </si>
  <si>
    <t>符合享受义教课后服务补助经费学生覆盖率</t>
  </si>
  <si>
    <t>符合享受义教课后服务补助经费学生覆盖率达100%</t>
  </si>
  <si>
    <t>义教学生学业完成率</t>
  </si>
  <si>
    <t>义教学生学业完成率达100%</t>
  </si>
  <si>
    <t>义教课后服务补助标准</t>
  </si>
  <si>
    <t>义教课后服务补助标准为150元/生年</t>
  </si>
  <si>
    <t>义教课后服务补助标准达标率</t>
  </si>
  <si>
    <t>义教课后服务补助标准达标率达100%</t>
  </si>
  <si>
    <t>义教课后服务政策发挥作用影响时间</t>
  </si>
  <si>
    <t>义教课后服务政策发挥作用影响时间9年</t>
  </si>
  <si>
    <t>对机关事业单位职工的遗属进行生活补助。项目的实施，将确保机关事业单位职工的遗属生活有所保障。</t>
  </si>
  <si>
    <t>按月发放遗属二五民师生活补贴</t>
  </si>
  <si>
    <t>次</t>
  </si>
  <si>
    <t>按月发放遗属二五民师生活补贴不少于12次</t>
  </si>
  <si>
    <t>资金当年到位率</t>
  </si>
  <si>
    <t>100</t>
  </si>
  <si>
    <t>资金当年到位率达100%</t>
  </si>
  <si>
    <t>发放补助达标率</t>
  </si>
  <si>
    <t>发放补助达标率达100%</t>
  </si>
  <si>
    <t>目标完成时间</t>
  </si>
  <si>
    <t>&lt;=</t>
  </si>
  <si>
    <t>2024-12-31</t>
  </si>
  <si>
    <t>年-月-日</t>
  </si>
  <si>
    <t>目标于2024年12月31日前完成</t>
  </si>
  <si>
    <t>各类补助对象知晓率</t>
  </si>
  <si>
    <t>各类补助对象知晓率达100%</t>
  </si>
  <si>
    <t>各类补助受益年限</t>
  </si>
  <si>
    <t>各类补助受益年限大于3年以上</t>
  </si>
  <si>
    <t>服务对象满意度</t>
  </si>
  <si>
    <t>95</t>
  </si>
  <si>
    <t>服务对象满意度大于95%以上</t>
  </si>
  <si>
    <t>社会满意度</t>
  </si>
  <si>
    <t>社会满意度大于95%以上</t>
  </si>
  <si>
    <t>预算05-3表</t>
  </si>
  <si>
    <t>项目支出绩效目标表（另文下达）</t>
  </si>
  <si>
    <t>指标性质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</si>
  <si>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</si>
  <si>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</si>
  <si>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</si>
  <si>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</si>
  <si>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</si>
  <si>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</si>
  <si>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</si>
  <si>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</si>
  <si>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</si>
  <si>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</si>
  <si>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</si>
  <si>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</si>
  <si>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</si>
  <si>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</si>
  <si>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</si>
  <si>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</si>
  <si>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</si>
  <si>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</si>
  <si>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</si>
  <si>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</si>
  <si>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</si>
  <si>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</si>
  <si>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</si>
  <si>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</si>
  <si>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</si>
  <si>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</si>
  <si>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</si>
  <si>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</si>
  <si>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/>
  </si>
  <si>
    <t>说明：本表无数据，故公开空表。</t>
  </si>
  <si>
    <t>预算09-2表</t>
  </si>
  <si>
    <t>对下转移支付绩效目标表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</si>
  <si>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</si>
  <si>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</si>
  <si>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</si>
  <si>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</si>
  <si>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</si>
  <si>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</si>
  <si>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</si>
  <si>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</si>
  <si>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</si>
  <si>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</si>
  <si>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</si>
  <si>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单位名称：大姚县龙街镇中心学校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</si>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</sst>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;[Red]#,##0.00"/>
    <numFmt numFmtId="177" formatCode="0.00_);[Red]\-0.00\ "/>
  </numFmts>
  <fonts count="54">
    <font>
      <sz val="10"/>
      <name val="Arial"/>
      <charset val="134"/>
    </font>
    <font>
      <sz val="10"/>
      <name val="Arial"/>
      <charset val="1"/>
    </font>
    <font>
      <sz val="9"/>
      <name val="宋体"/>
      <charset val="134"/>
    </font>
    <font>
      <sz val="9"/>
      <name val="Microsoft Sans Serif"/>
      <charset val="1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3"/>
      <color rgb="FF000000"/>
      <name val="方正小标宋简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9"/>
      <name val="Microsoft YaHei UI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3" borderId="2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27" fillId="0" borderId="0"/>
    <xf numFmtId="41" fontId="17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19" borderId="32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5" fillId="0" borderId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6" borderId="31" applyNumberFormat="0" applyAlignment="0" applyProtection="0">
      <alignment vertical="center"/>
    </xf>
    <xf numFmtId="0" fontId="39" fillId="6" borderId="27" applyNumberFormat="0" applyAlignment="0" applyProtection="0">
      <alignment vertical="center"/>
    </xf>
    <xf numFmtId="0" fontId="50" fillId="22" borderId="33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30" borderId="0" applyNumberFormat="0" applyBorder="0" applyAlignment="0" applyProtection="0">
      <alignment vertical="center"/>
    </xf>
    <xf numFmtId="0" fontId="27" fillId="0" borderId="0"/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53" fillId="0" borderId="0"/>
    <xf numFmtId="0" fontId="25" fillId="0" borderId="0">
      <alignment vertical="top"/>
      <protection locked="0"/>
    </xf>
    <xf numFmtId="0" fontId="53" fillId="0" borderId="0"/>
    <xf numFmtId="0" fontId="10" fillId="0" borderId="0"/>
    <xf numFmtId="0" fontId="10" fillId="0" borderId="0"/>
    <xf numFmtId="0" fontId="10" fillId="0" borderId="0"/>
  </cellStyleXfs>
  <cellXfs count="289">
    <xf numFmtId="0" fontId="0" fillId="0" borderId="0" xfId="0"/>
    <xf numFmtId="0" fontId="1" fillId="0" borderId="0" xfId="54" applyFont="1" applyFill="1" applyBorder="1" applyAlignment="1" applyProtection="1"/>
    <xf numFmtId="0" fontId="2" fillId="0" borderId="0" xfId="54" applyFont="1" applyFill="1" applyBorder="1" applyAlignment="1" applyProtection="1">
      <alignment vertical="top"/>
      <protection locked="0"/>
    </xf>
    <xf numFmtId="0" fontId="3" fillId="0" borderId="0" xfId="54" applyFont="1" applyFill="1" applyBorder="1" applyAlignment="1" applyProtection="1">
      <alignment vertical="top"/>
      <protection locked="0"/>
    </xf>
    <xf numFmtId="0" fontId="4" fillId="0" borderId="0" xfId="54" applyFont="1" applyFill="1" applyBorder="1" applyAlignment="1" applyProtection="1">
      <alignment horizontal="right" vertical="center" wrapText="1"/>
      <protection locked="0"/>
    </xf>
    <xf numFmtId="0" fontId="2" fillId="0" borderId="0" xfId="54" applyFont="1" applyFill="1" applyBorder="1" applyAlignment="1" applyProtection="1">
      <alignment horizontal="right" vertical="top"/>
      <protection locked="0"/>
    </xf>
    <xf numFmtId="0" fontId="5" fillId="0" borderId="0" xfId="54" applyFont="1" applyFill="1" applyBorder="1" applyAlignment="1" applyProtection="1">
      <alignment horizontal="center" vertical="center" wrapText="1"/>
      <protection locked="0"/>
    </xf>
    <xf numFmtId="0" fontId="6" fillId="0" borderId="0" xfId="54" applyFont="1" applyFill="1" applyBorder="1" applyAlignment="1" applyProtection="1">
      <alignment vertical="top"/>
      <protection locked="0"/>
    </xf>
    <xf numFmtId="0" fontId="6" fillId="0" borderId="0" xfId="54" applyFont="1" applyFill="1" applyBorder="1" applyAlignment="1" applyProtection="1"/>
    <xf numFmtId="0" fontId="4" fillId="0" borderId="0" xfId="54" applyFont="1" applyFill="1" applyBorder="1" applyAlignment="1" applyProtection="1">
      <alignment horizontal="left" vertical="center" wrapText="1"/>
      <protection locked="0"/>
    </xf>
    <xf numFmtId="0" fontId="7" fillId="0" borderId="0" xfId="54" applyFont="1" applyFill="1" applyBorder="1" applyAlignment="1" applyProtection="1">
      <alignment horizontal="left" vertical="center"/>
      <protection locked="0"/>
    </xf>
    <xf numFmtId="0" fontId="8" fillId="2" borderId="1" xfId="54" applyFont="1" applyFill="1" applyBorder="1" applyAlignment="1" applyProtection="1">
      <alignment horizontal="center" vertical="center" wrapText="1"/>
      <protection locked="0"/>
    </xf>
    <xf numFmtId="0" fontId="8" fillId="2" borderId="2" xfId="54" applyFont="1" applyFill="1" applyBorder="1" applyAlignment="1" applyProtection="1">
      <alignment horizontal="center" vertical="center" wrapText="1"/>
      <protection locked="0"/>
    </xf>
    <xf numFmtId="0" fontId="9" fillId="0" borderId="3" xfId="54" applyFont="1" applyFill="1" applyBorder="1" applyAlignment="1" applyProtection="1">
      <alignment horizontal="center" vertical="center" wrapText="1"/>
      <protection locked="0"/>
    </xf>
    <xf numFmtId="0" fontId="8" fillId="2" borderId="4" xfId="54" applyFont="1" applyFill="1" applyBorder="1" applyAlignment="1" applyProtection="1">
      <alignment horizontal="center" vertical="center"/>
      <protection locked="0"/>
    </xf>
    <xf numFmtId="0" fontId="8" fillId="2" borderId="5" xfId="54" applyFont="1" applyFill="1" applyBorder="1" applyAlignment="1" applyProtection="1">
      <alignment horizontal="center" vertical="center" wrapText="1"/>
      <protection locked="0"/>
    </xf>
    <xf numFmtId="0" fontId="8" fillId="0" borderId="5" xfId="54" applyFont="1" applyFill="1" applyBorder="1" applyAlignment="1" applyProtection="1">
      <alignment horizontal="center" vertical="center"/>
      <protection locked="0"/>
    </xf>
    <xf numFmtId="0" fontId="8" fillId="0" borderId="6" xfId="54" applyFont="1" applyFill="1" applyBorder="1" applyAlignment="1" applyProtection="1">
      <alignment horizontal="center" vertical="center" wrapText="1"/>
      <protection locked="0"/>
    </xf>
    <xf numFmtId="0" fontId="8" fillId="0" borderId="6" xfId="54" applyFont="1" applyFill="1" applyBorder="1" applyAlignment="1" applyProtection="1">
      <alignment horizontal="center" vertical="center"/>
      <protection locked="0"/>
    </xf>
    <xf numFmtId="0" fontId="7" fillId="2" borderId="6" xfId="54" applyFont="1" applyFill="1" applyBorder="1" applyAlignment="1" applyProtection="1">
      <alignment horizontal="left" vertical="center" wrapText="1"/>
    </xf>
    <xf numFmtId="0" fontId="7" fillId="0" borderId="6" xfId="54" applyFont="1" applyFill="1" applyBorder="1" applyAlignment="1" applyProtection="1">
      <alignment horizontal="left" vertical="center" wrapText="1"/>
      <protection locked="0"/>
    </xf>
    <xf numFmtId="0" fontId="7" fillId="2" borderId="6" xfId="54" applyFont="1" applyFill="1" applyBorder="1" applyAlignment="1" applyProtection="1">
      <alignment horizontal="center" vertical="center" wrapText="1"/>
      <protection locked="0"/>
    </xf>
    <xf numFmtId="4" fontId="7" fillId="2" borderId="6" xfId="54" applyNumberFormat="1" applyFont="1" applyFill="1" applyBorder="1" applyAlignment="1" applyProtection="1">
      <alignment horizontal="right" vertical="center"/>
    </xf>
    <xf numFmtId="4" fontId="7" fillId="2" borderId="6" xfId="54" applyNumberFormat="1" applyFont="1" applyFill="1" applyBorder="1" applyAlignment="1" applyProtection="1">
      <alignment horizontal="right" vertical="center"/>
      <protection locked="0"/>
    </xf>
    <xf numFmtId="0" fontId="7" fillId="2" borderId="2" xfId="54" applyFont="1" applyFill="1" applyBorder="1" applyAlignment="1" applyProtection="1">
      <alignment horizontal="center" vertical="center" wrapText="1"/>
    </xf>
    <xf numFmtId="0" fontId="7" fillId="2" borderId="3" xfId="54" applyFont="1" applyFill="1" applyBorder="1" applyAlignment="1" applyProtection="1">
      <alignment horizontal="center" vertical="center" wrapText="1"/>
      <protection locked="0"/>
    </xf>
    <xf numFmtId="0" fontId="7" fillId="2" borderId="4" xfId="54" applyFont="1" applyFill="1" applyBorder="1" applyAlignment="1" applyProtection="1">
      <alignment horizontal="center" vertical="center" wrapText="1"/>
      <protection locked="0"/>
    </xf>
    <xf numFmtId="0" fontId="10" fillId="0" borderId="0" xfId="54" applyFont="1" applyFill="1" applyBorder="1" applyAlignment="1" applyProtection="1"/>
    <xf numFmtId="0" fontId="4" fillId="0" borderId="0" xfId="54" applyFont="1" applyFill="1" applyBorder="1" applyAlignment="1" applyProtection="1"/>
    <xf numFmtId="0" fontId="5" fillId="0" borderId="0" xfId="54" applyFont="1" applyFill="1" applyBorder="1" applyAlignment="1" applyProtection="1">
      <alignment horizontal="center" vertical="center"/>
    </xf>
    <xf numFmtId="0" fontId="11" fillId="0" borderId="0" xfId="54" applyFont="1" applyFill="1" applyBorder="1" applyAlignment="1" applyProtection="1">
      <alignment horizontal="center" vertical="center"/>
    </xf>
    <xf numFmtId="0" fontId="7" fillId="0" borderId="0" xfId="54" applyFont="1" applyFill="1" applyBorder="1" applyAlignment="1" applyProtection="1">
      <alignment horizontal="left" vertical="center" wrapText="1"/>
      <protection locked="0"/>
    </xf>
    <xf numFmtId="0" fontId="4" fillId="0" borderId="0" xfId="54" applyFont="1" applyFill="1" applyBorder="1" applyAlignment="1" applyProtection="1">
      <alignment horizontal="left" vertical="center" wrapText="1"/>
    </xf>
    <xf numFmtId="0" fontId="10" fillId="0" borderId="0" xfId="54" applyFont="1" applyFill="1" applyBorder="1" applyAlignment="1" applyProtection="1">
      <alignment wrapText="1"/>
    </xf>
    <xf numFmtId="0" fontId="8" fillId="0" borderId="1" xfId="54" applyFont="1" applyFill="1" applyBorder="1" applyAlignment="1" applyProtection="1">
      <alignment horizontal="center" vertical="center" wrapText="1"/>
    </xf>
    <xf numFmtId="0" fontId="8" fillId="0" borderId="1" xfId="54" applyFont="1" applyFill="1" applyBorder="1" applyAlignment="1" applyProtection="1">
      <alignment horizontal="center" vertical="center"/>
    </xf>
    <xf numFmtId="0" fontId="9" fillId="0" borderId="1" xfId="54" applyFont="1" applyFill="1" applyBorder="1" applyAlignment="1" applyProtection="1">
      <alignment horizontal="center" vertical="center" wrapText="1"/>
    </xf>
    <xf numFmtId="0" fontId="8" fillId="0" borderId="7" xfId="54" applyFont="1" applyFill="1" applyBorder="1" applyAlignment="1" applyProtection="1">
      <alignment horizontal="center" vertical="center"/>
    </xf>
    <xf numFmtId="0" fontId="8" fillId="0" borderId="5" xfId="54" applyFont="1" applyFill="1" applyBorder="1" applyAlignment="1" applyProtection="1">
      <alignment horizontal="center" vertical="center"/>
    </xf>
    <xf numFmtId="0" fontId="8" fillId="0" borderId="6" xfId="54" applyFont="1" applyFill="1" applyBorder="1" applyAlignment="1" applyProtection="1">
      <alignment horizontal="center" vertical="center"/>
    </xf>
    <xf numFmtId="3" fontId="8" fillId="0" borderId="6" xfId="54" applyNumberFormat="1" applyFont="1" applyFill="1" applyBorder="1" applyAlignment="1" applyProtection="1">
      <alignment horizontal="center" vertical="center"/>
    </xf>
    <xf numFmtId="0" fontId="8" fillId="0" borderId="6" xfId="54" applyFont="1" applyFill="1" applyBorder="1" applyAlignment="1" applyProtection="1">
      <alignment horizontal="left" vertical="center" wrapText="1"/>
    </xf>
    <xf numFmtId="0" fontId="8" fillId="0" borderId="6" xfId="54" applyFont="1" applyFill="1" applyBorder="1" applyAlignment="1" applyProtection="1">
      <alignment horizontal="right" vertical="center"/>
      <protection locked="0"/>
    </xf>
    <xf numFmtId="0" fontId="8" fillId="0" borderId="2" xfId="54" applyFont="1" applyFill="1" applyBorder="1" applyAlignment="1" applyProtection="1">
      <alignment horizontal="center" vertical="center"/>
    </xf>
    <xf numFmtId="0" fontId="8" fillId="0" borderId="3" xfId="54" applyFont="1" applyFill="1" applyBorder="1" applyAlignment="1" applyProtection="1">
      <alignment horizontal="center" vertical="center"/>
    </xf>
    <xf numFmtId="0" fontId="8" fillId="0" borderId="4" xfId="54" applyFont="1" applyFill="1" applyBorder="1" applyAlignment="1" applyProtection="1">
      <alignment horizontal="center" vertical="center"/>
    </xf>
    <xf numFmtId="0" fontId="8" fillId="0" borderId="6" xfId="54" applyFont="1" applyFill="1" applyBorder="1" applyAlignment="1" applyProtection="1">
      <alignment horizontal="right" vertical="center"/>
    </xf>
    <xf numFmtId="0" fontId="7" fillId="0" borderId="0" xfId="54" applyFont="1" applyFill="1" applyBorder="1" applyAlignment="1" applyProtection="1">
      <alignment horizontal="right" vertical="center"/>
    </xf>
    <xf numFmtId="0" fontId="8" fillId="0" borderId="8" xfId="54" applyFont="1" applyFill="1" applyBorder="1" applyAlignment="1" applyProtection="1">
      <alignment horizontal="center" vertical="center" wrapText="1"/>
    </xf>
    <xf numFmtId="0" fontId="8" fillId="0" borderId="5" xfId="54" applyFont="1" applyFill="1" applyBorder="1" applyAlignment="1" applyProtection="1">
      <alignment horizontal="center" vertical="center" wrapText="1"/>
      <protection locked="0"/>
    </xf>
    <xf numFmtId="0" fontId="10" fillId="0" borderId="0" xfId="60" applyFill="1" applyAlignment="1">
      <alignment vertical="center" shrinkToFit="1"/>
    </xf>
    <xf numFmtId="0" fontId="10" fillId="0" borderId="0" xfId="60" applyFill="1" applyAlignment="1">
      <alignment vertical="center"/>
    </xf>
    <xf numFmtId="0" fontId="12" fillId="0" borderId="0" xfId="60" applyNumberFormat="1" applyFont="1" applyFill="1" applyBorder="1" applyAlignment="1" applyProtection="1">
      <alignment horizontal="right" vertical="center"/>
    </xf>
    <xf numFmtId="0" fontId="13" fillId="0" borderId="0" xfId="60" applyNumberFormat="1" applyFont="1" applyFill="1" applyBorder="1" applyAlignment="1" applyProtection="1">
      <alignment horizontal="center" vertical="center"/>
    </xf>
    <xf numFmtId="0" fontId="14" fillId="0" borderId="0" xfId="60" applyNumberFormat="1" applyFont="1" applyFill="1" applyBorder="1" applyAlignment="1" applyProtection="1">
      <alignment horizontal="center" vertical="center"/>
    </xf>
    <xf numFmtId="0" fontId="15" fillId="0" borderId="0" xfId="60" applyNumberFormat="1" applyFont="1" applyFill="1" applyAlignment="1" applyProtection="1">
      <alignment horizontal="left" vertical="center"/>
    </xf>
    <xf numFmtId="0" fontId="16" fillId="0" borderId="9" xfId="46" applyFont="1" applyFill="1" applyBorder="1" applyAlignment="1">
      <alignment horizontal="center" vertical="center" wrapText="1"/>
    </xf>
    <xf numFmtId="0" fontId="16" fillId="0" borderId="10" xfId="46" applyFont="1" applyFill="1" applyBorder="1" applyAlignment="1">
      <alignment horizontal="center" vertical="center" wrapText="1"/>
    </xf>
    <xf numFmtId="0" fontId="16" fillId="0" borderId="11" xfId="46" applyFont="1" applyFill="1" applyBorder="1" applyAlignment="1">
      <alignment horizontal="center" vertical="center" wrapText="1"/>
    </xf>
    <xf numFmtId="0" fontId="16" fillId="0" borderId="12" xfId="46" applyFont="1" applyFill="1" applyBorder="1" applyAlignment="1">
      <alignment horizontal="center" vertical="center" wrapText="1"/>
    </xf>
    <xf numFmtId="0" fontId="16" fillId="0" borderId="13" xfId="46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8" xfId="46" applyFont="1" applyFill="1" applyBorder="1" applyAlignment="1">
      <alignment horizontal="center" vertical="center" wrapText="1"/>
    </xf>
    <xf numFmtId="0" fontId="16" fillId="0" borderId="8" xfId="46" applyFont="1" applyFill="1" applyBorder="1" applyAlignment="1">
      <alignment vertical="center" shrinkToFit="1"/>
    </xf>
    <xf numFmtId="0" fontId="16" fillId="0" borderId="8" xfId="46" applyFont="1" applyFill="1" applyBorder="1" applyAlignment="1">
      <alignment horizontal="center" vertical="center" shrinkToFit="1"/>
    </xf>
    <xf numFmtId="0" fontId="16" fillId="0" borderId="8" xfId="46" applyFont="1" applyFill="1" applyBorder="1" applyAlignment="1">
      <alignment horizontal="left" vertical="center" shrinkToFit="1"/>
    </xf>
    <xf numFmtId="0" fontId="10" fillId="0" borderId="0" xfId="60" applyFont="1" applyFill="1" applyAlignment="1">
      <alignment vertical="center"/>
    </xf>
    <xf numFmtId="0" fontId="10" fillId="0" borderId="0" xfId="54" applyFont="1" applyFill="1" applyBorder="1" applyAlignment="1" applyProtection="1">
      <alignment vertical="center"/>
    </xf>
    <xf numFmtId="0" fontId="18" fillId="0" borderId="0" xfId="54" applyFont="1" applyFill="1" applyBorder="1" applyAlignment="1" applyProtection="1">
      <alignment horizontal="center" vertical="center"/>
    </xf>
    <xf numFmtId="0" fontId="19" fillId="0" borderId="0" xfId="54" applyFont="1" applyFill="1" applyBorder="1" applyAlignment="1" applyProtection="1">
      <alignment horizontal="center" vertical="center"/>
    </xf>
    <xf numFmtId="0" fontId="20" fillId="0" borderId="0" xfId="54" applyFont="1" applyFill="1" applyBorder="1" applyAlignment="1" applyProtection="1">
      <alignment horizontal="center" vertical="center"/>
    </xf>
    <xf numFmtId="0" fontId="20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Border="1" applyAlignment="1" applyProtection="1">
      <alignment horizontal="left" vertical="center"/>
      <protection locked="0"/>
    </xf>
    <xf numFmtId="0" fontId="8" fillId="0" borderId="6" xfId="54" applyFont="1" applyFill="1" applyBorder="1" applyAlignment="1" applyProtection="1">
      <alignment horizontal="center" vertical="center" wrapText="1"/>
    </xf>
    <xf numFmtId="0" fontId="7" fillId="0" borderId="6" xfId="54" applyFont="1" applyFill="1" applyBorder="1" applyAlignment="1" applyProtection="1">
      <alignment horizontal="left" vertical="center" wrapText="1"/>
    </xf>
    <xf numFmtId="0" fontId="7" fillId="0" borderId="6" xfId="54" applyFont="1" applyFill="1" applyBorder="1" applyAlignment="1" applyProtection="1">
      <alignment vertical="center" wrapText="1"/>
    </xf>
    <xf numFmtId="0" fontId="7" fillId="0" borderId="6" xfId="54" applyFont="1" applyFill="1" applyBorder="1" applyAlignment="1" applyProtection="1">
      <alignment horizontal="center" vertical="center" wrapText="1"/>
    </xf>
    <xf numFmtId="0" fontId="7" fillId="0" borderId="6" xfId="54" applyFont="1" applyFill="1" applyBorder="1" applyAlignment="1" applyProtection="1">
      <alignment horizontal="center" vertical="center"/>
      <protection locked="0"/>
    </xf>
    <xf numFmtId="0" fontId="7" fillId="0" borderId="0" xfId="54" applyFont="1" applyFill="1" applyBorder="1" applyAlignment="1" applyProtection="1">
      <alignment horizontal="right" vertical="center"/>
      <protection locked="0"/>
    </xf>
    <xf numFmtId="0" fontId="2" fillId="0" borderId="0" xfId="54" applyFont="1" applyFill="1" applyBorder="1" applyAlignment="1" applyProtection="1">
      <alignment vertical="center"/>
      <protection locked="0"/>
    </xf>
    <xf numFmtId="0" fontId="4" fillId="0" borderId="0" xfId="54" applyFont="1" applyFill="1" applyBorder="1" applyAlignment="1" applyProtection="1">
      <alignment horizontal="right" vertical="center"/>
    </xf>
    <xf numFmtId="0" fontId="18" fillId="0" borderId="0" xfId="54" applyFont="1" applyFill="1" applyBorder="1" applyAlignment="1" applyProtection="1">
      <alignment horizontal="center" vertical="center" wrapText="1"/>
    </xf>
    <xf numFmtId="0" fontId="7" fillId="0" borderId="0" xfId="54" applyFont="1" applyFill="1" applyBorder="1" applyAlignment="1" applyProtection="1">
      <alignment horizontal="left" vertical="center" wrapText="1"/>
    </xf>
    <xf numFmtId="0" fontId="8" fillId="0" borderId="0" xfId="54" applyFont="1" applyFill="1" applyBorder="1" applyAlignment="1" applyProtection="1">
      <alignment wrapText="1"/>
    </xf>
    <xf numFmtId="0" fontId="4" fillId="0" borderId="0" xfId="54" applyFont="1" applyFill="1" applyBorder="1" applyAlignment="1" applyProtection="1">
      <alignment horizontal="right" wrapText="1"/>
    </xf>
    <xf numFmtId="0" fontId="7" fillId="0" borderId="0" xfId="54" applyFont="1" applyFill="1" applyBorder="1" applyAlignment="1" applyProtection="1">
      <alignment horizontal="right"/>
      <protection locked="0"/>
    </xf>
    <xf numFmtId="0" fontId="8" fillId="0" borderId="14" xfId="54" applyFont="1" applyFill="1" applyBorder="1" applyAlignment="1" applyProtection="1">
      <alignment horizontal="center" vertical="center"/>
    </xf>
    <xf numFmtId="0" fontId="8" fillId="0" borderId="7" xfId="54" applyFont="1" applyFill="1" applyBorder="1" applyAlignment="1" applyProtection="1">
      <alignment horizontal="center" vertical="center" wrapText="1"/>
    </xf>
    <xf numFmtId="0" fontId="9" fillId="0" borderId="2" xfId="54" applyFont="1" applyFill="1" applyBorder="1" applyAlignment="1" applyProtection="1">
      <alignment horizontal="center" vertical="center"/>
    </xf>
    <xf numFmtId="0" fontId="9" fillId="0" borderId="6" xfId="54" applyFont="1" applyFill="1" applyBorder="1" applyAlignment="1" applyProtection="1">
      <alignment horizontal="center" vertical="center"/>
    </xf>
    <xf numFmtId="176" fontId="7" fillId="0" borderId="6" xfId="54" applyNumberFormat="1" applyFont="1" applyFill="1" applyBorder="1" applyAlignment="1" applyProtection="1">
      <alignment horizontal="right" vertical="center"/>
      <protection locked="0"/>
    </xf>
    <xf numFmtId="176" fontId="2" fillId="0" borderId="2" xfId="54" applyNumberFormat="1" applyFont="1" applyFill="1" applyBorder="1" applyAlignment="1" applyProtection="1">
      <alignment horizontal="right" vertical="center"/>
      <protection locked="0"/>
    </xf>
    <xf numFmtId="0" fontId="7" fillId="0" borderId="6" xfId="54" applyFont="1" applyFill="1" applyBorder="1" applyAlignment="1" applyProtection="1">
      <alignment horizontal="right" vertical="center"/>
      <protection locked="0"/>
    </xf>
    <xf numFmtId="0" fontId="10" fillId="0" borderId="15" xfId="54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4" fillId="0" borderId="0" xfId="54" applyFont="1" applyFill="1" applyBorder="1" applyAlignment="1" applyProtection="1">
      <alignment wrapText="1"/>
    </xf>
    <xf numFmtId="0" fontId="18" fillId="0" borderId="0" xfId="54" applyFont="1" applyFill="1" applyAlignment="1" applyProtection="1">
      <alignment horizontal="center" vertical="center" wrapText="1"/>
    </xf>
    <xf numFmtId="0" fontId="21" fillId="0" borderId="0" xfId="54" applyFont="1" applyFill="1" applyAlignment="1" applyProtection="1">
      <alignment horizontal="center" vertical="center" wrapText="1"/>
    </xf>
    <xf numFmtId="0" fontId="7" fillId="0" borderId="0" xfId="54" applyFont="1" applyFill="1" applyBorder="1" applyAlignment="1" applyProtection="1">
      <alignment horizontal="left" vertical="center"/>
    </xf>
    <xf numFmtId="0" fontId="8" fillId="0" borderId="0" xfId="54" applyFont="1" applyFill="1" applyBorder="1" applyAlignment="1" applyProtection="1"/>
    <xf numFmtId="0" fontId="8" fillId="0" borderId="8" xfId="54" applyFont="1" applyFill="1" applyBorder="1" applyAlignment="1" applyProtection="1">
      <alignment horizontal="center" vertical="center"/>
    </xf>
    <xf numFmtId="176" fontId="8" fillId="0" borderId="8" xfId="54" applyNumberFormat="1" applyFont="1" applyFill="1" applyBorder="1" applyAlignment="1" applyProtection="1">
      <alignment horizontal="center" vertical="center"/>
    </xf>
    <xf numFmtId="176" fontId="7" fillId="0" borderId="8" xfId="54" applyNumberFormat="1" applyFont="1" applyFill="1" applyBorder="1" applyAlignment="1" applyProtection="1">
      <alignment horizontal="right" vertical="center"/>
      <protection locked="0"/>
    </xf>
    <xf numFmtId="0" fontId="7" fillId="0" borderId="8" xfId="54" applyFont="1" applyFill="1" applyBorder="1" applyAlignment="1" applyProtection="1">
      <alignment horizontal="left" vertical="center"/>
      <protection locked="0"/>
    </xf>
    <xf numFmtId="0" fontId="7" fillId="0" borderId="8" xfId="54" applyFont="1" applyFill="1" applyBorder="1" applyAlignment="1" applyProtection="1">
      <alignment horizontal="center" vertical="center"/>
      <protection locked="0"/>
    </xf>
    <xf numFmtId="176" fontId="7" fillId="0" borderId="8" xfId="54" applyNumberFormat="1" applyFont="1" applyFill="1" applyBorder="1" applyAlignment="1" applyProtection="1">
      <alignment horizontal="center" vertical="center"/>
      <protection locked="0"/>
    </xf>
    <xf numFmtId="0" fontId="7" fillId="0" borderId="8" xfId="54" applyFont="1" applyFill="1" applyBorder="1" applyAlignment="1" applyProtection="1">
      <alignment horizontal="left" vertical="center" wrapText="1"/>
    </xf>
    <xf numFmtId="176" fontId="7" fillId="0" borderId="8" xfId="54" applyNumberFormat="1" applyFont="1" applyFill="1" applyBorder="1" applyAlignment="1" applyProtection="1">
      <alignment horizontal="left" vertical="center" wrapText="1"/>
    </xf>
    <xf numFmtId="176" fontId="10" fillId="0" borderId="8" xfId="54" applyNumberFormat="1" applyFont="1" applyFill="1" applyBorder="1" applyAlignment="1" applyProtection="1"/>
    <xf numFmtId="0" fontId="2" fillId="0" borderId="0" xfId="54" applyFont="1" applyFill="1" applyBorder="1" applyAlignment="1" applyProtection="1">
      <alignment vertical="top" wrapText="1"/>
      <protection locked="0"/>
    </xf>
    <xf numFmtId="0" fontId="8" fillId="0" borderId="8" xfId="54" applyFont="1" applyFill="1" applyBorder="1" applyAlignment="1" applyProtection="1">
      <alignment horizontal="center" vertical="center" wrapText="1"/>
      <protection locked="0"/>
    </xf>
    <xf numFmtId="0" fontId="9" fillId="0" borderId="8" xfId="54" applyFont="1" applyFill="1" applyBorder="1" applyAlignment="1" applyProtection="1">
      <alignment horizontal="center" vertical="center" wrapText="1"/>
      <protection locked="0"/>
    </xf>
    <xf numFmtId="176" fontId="7" fillId="0" borderId="8" xfId="54" applyNumberFormat="1" applyFont="1" applyFill="1" applyBorder="1" applyAlignment="1" applyProtection="1">
      <alignment horizontal="right" vertical="center"/>
    </xf>
    <xf numFmtId="176" fontId="7" fillId="0" borderId="8" xfId="54" applyNumberFormat="1" applyFont="1" applyFill="1" applyBorder="1" applyAlignment="1" applyProtection="1">
      <alignment vertical="center"/>
      <protection locked="0"/>
    </xf>
    <xf numFmtId="176" fontId="2" fillId="0" borderId="8" xfId="54" applyNumberFormat="1" applyFont="1" applyFill="1" applyBorder="1" applyAlignment="1" applyProtection="1">
      <alignment vertical="top"/>
      <protection locked="0"/>
    </xf>
    <xf numFmtId="0" fontId="7" fillId="0" borderId="0" xfId="54" applyFont="1" applyFill="1" applyBorder="1" applyAlignment="1" applyProtection="1">
      <alignment horizontal="right" vertical="center" wrapText="1"/>
      <protection locked="0"/>
    </xf>
    <xf numFmtId="0" fontId="7" fillId="0" borderId="0" xfId="54" applyFont="1" applyFill="1" applyBorder="1" applyAlignment="1" applyProtection="1">
      <alignment horizontal="right" vertical="center" wrapText="1"/>
    </xf>
    <xf numFmtId="0" fontId="7" fillId="0" borderId="0" xfId="54" applyFont="1" applyFill="1" applyBorder="1" applyAlignment="1" applyProtection="1">
      <alignment horizontal="right" wrapText="1"/>
      <protection locked="0"/>
    </xf>
    <xf numFmtId="0" fontId="7" fillId="0" borderId="0" xfId="54" applyFont="1" applyFill="1" applyBorder="1" applyAlignment="1" applyProtection="1">
      <alignment horizontal="right" wrapText="1"/>
    </xf>
    <xf numFmtId="0" fontId="8" fillId="0" borderId="16" xfId="54" applyFont="1" applyFill="1" applyBorder="1" applyAlignment="1" applyProtection="1">
      <alignment horizontal="center" vertical="center" wrapText="1"/>
    </xf>
    <xf numFmtId="0" fontId="8" fillId="0" borderId="3" xfId="54" applyFont="1" applyFill="1" applyBorder="1" applyAlignment="1" applyProtection="1">
      <alignment horizontal="center" vertical="center" wrapText="1"/>
    </xf>
    <xf numFmtId="0" fontId="8" fillId="0" borderId="17" xfId="54" applyFont="1" applyFill="1" applyBorder="1" applyAlignment="1" applyProtection="1">
      <alignment horizontal="center" vertical="center" wrapText="1"/>
    </xf>
    <xf numFmtId="0" fontId="8" fillId="0" borderId="14" xfId="54" applyFont="1" applyFill="1" applyBorder="1" applyAlignment="1" applyProtection="1">
      <alignment horizontal="center" vertical="center" wrapText="1"/>
    </xf>
    <xf numFmtId="0" fontId="8" fillId="0" borderId="18" xfId="54" applyFont="1" applyFill="1" applyBorder="1" applyAlignment="1" applyProtection="1">
      <alignment horizontal="center" vertical="center" wrapText="1"/>
    </xf>
    <xf numFmtId="0" fontId="8" fillId="0" borderId="0" xfId="54" applyFont="1" applyFill="1" applyBorder="1" applyAlignment="1" applyProtection="1">
      <alignment horizontal="center" vertical="center" wrapText="1"/>
    </xf>
    <xf numFmtId="0" fontId="8" fillId="0" borderId="5" xfId="54" applyFont="1" applyFill="1" applyBorder="1" applyAlignment="1" applyProtection="1">
      <alignment horizontal="center" vertical="center" wrapText="1"/>
    </xf>
    <xf numFmtId="0" fontId="8" fillId="0" borderId="19" xfId="54" applyFont="1" applyFill="1" applyBorder="1" applyAlignment="1" applyProtection="1">
      <alignment horizontal="center" vertical="center" wrapText="1"/>
    </xf>
    <xf numFmtId="0" fontId="8" fillId="0" borderId="20" xfId="54" applyFont="1" applyFill="1" applyBorder="1" applyAlignment="1" applyProtection="1">
      <alignment horizontal="center" vertical="center" wrapText="1"/>
    </xf>
    <xf numFmtId="0" fontId="8" fillId="0" borderId="19" xfId="54" applyFont="1" applyFill="1" applyBorder="1" applyAlignment="1" applyProtection="1">
      <alignment horizontal="center" vertical="center"/>
    </xf>
    <xf numFmtId="0" fontId="7" fillId="0" borderId="5" xfId="54" applyFont="1" applyFill="1" applyBorder="1" applyAlignment="1" applyProtection="1">
      <alignment horizontal="left" vertical="center" wrapText="1"/>
    </xf>
    <xf numFmtId="0" fontId="7" fillId="0" borderId="19" xfId="54" applyFont="1" applyFill="1" applyBorder="1" applyAlignment="1" applyProtection="1">
      <alignment horizontal="left" vertical="center" wrapText="1"/>
    </xf>
    <xf numFmtId="0" fontId="7" fillId="0" borderId="19" xfId="54" applyFont="1" applyFill="1" applyBorder="1" applyAlignment="1" applyProtection="1">
      <alignment horizontal="right" vertical="center"/>
    </xf>
    <xf numFmtId="176" fontId="7" fillId="0" borderId="19" xfId="54" applyNumberFormat="1" applyFont="1" applyFill="1" applyBorder="1" applyAlignment="1" applyProtection="1">
      <alignment horizontal="right" vertical="center"/>
      <protection locked="0"/>
    </xf>
    <xf numFmtId="176" fontId="7" fillId="0" borderId="19" xfId="54" applyNumberFormat="1" applyFont="1" applyFill="1" applyBorder="1" applyAlignment="1" applyProtection="1">
      <alignment horizontal="right" vertical="center"/>
    </xf>
    <xf numFmtId="0" fontId="7" fillId="0" borderId="21" xfId="54" applyFont="1" applyFill="1" applyBorder="1" applyAlignment="1" applyProtection="1">
      <alignment horizontal="center" vertical="center"/>
    </xf>
    <xf numFmtId="0" fontId="7" fillId="0" borderId="20" xfId="54" applyFont="1" applyFill="1" applyBorder="1" applyAlignment="1" applyProtection="1">
      <alignment horizontal="left" vertical="center"/>
    </xf>
    <xf numFmtId="0" fontId="10" fillId="0" borderId="17" xfId="54" applyFont="1" applyFill="1" applyBorder="1" applyAlignment="1" applyProtection="1">
      <alignment horizontal="left" vertical="center" wrapText="1"/>
    </xf>
    <xf numFmtId="0" fontId="8" fillId="0" borderId="3" xfId="54" applyFont="1" applyFill="1" applyBorder="1" applyAlignment="1" applyProtection="1">
      <alignment horizontal="center" vertical="center" wrapText="1"/>
      <protection locked="0"/>
    </xf>
    <xf numFmtId="0" fontId="9" fillId="0" borderId="18" xfId="54" applyFont="1" applyFill="1" applyBorder="1" applyAlignment="1" applyProtection="1">
      <alignment horizontal="center" vertical="center" wrapText="1"/>
      <protection locked="0"/>
    </xf>
    <xf numFmtId="0" fontId="9" fillId="0" borderId="20" xfId="54" applyFont="1" applyFill="1" applyBorder="1" applyAlignment="1" applyProtection="1">
      <alignment horizontal="center" vertical="center" wrapText="1"/>
      <protection locked="0"/>
    </xf>
    <xf numFmtId="0" fontId="8" fillId="0" borderId="19" xfId="54" applyFont="1" applyFill="1" applyBorder="1" applyAlignment="1" applyProtection="1">
      <alignment horizontal="center" vertical="center" wrapText="1"/>
      <protection locked="0"/>
    </xf>
    <xf numFmtId="0" fontId="7" fillId="0" borderId="0" xfId="54" applyFont="1" applyFill="1" applyBorder="1" applyAlignment="1" applyProtection="1">
      <alignment horizontal="right"/>
    </xf>
    <xf numFmtId="0" fontId="8" fillId="0" borderId="4" xfId="54" applyFont="1" applyFill="1" applyBorder="1" applyAlignment="1" applyProtection="1">
      <alignment horizontal="center" vertical="center" wrapText="1"/>
    </xf>
    <xf numFmtId="49" fontId="10" fillId="0" borderId="0" xfId="54" applyNumberFormat="1" applyFont="1" applyFill="1" applyBorder="1" applyAlignment="1" applyProtection="1"/>
    <xf numFmtId="49" fontId="22" fillId="0" borderId="0" xfId="54" applyNumberFormat="1" applyFont="1" applyFill="1" applyBorder="1" applyAlignment="1" applyProtection="1"/>
    <xf numFmtId="0" fontId="22" fillId="0" borderId="0" xfId="54" applyFont="1" applyFill="1" applyBorder="1" applyAlignment="1" applyProtection="1">
      <alignment horizontal="right"/>
    </xf>
    <xf numFmtId="0" fontId="4" fillId="0" borderId="0" xfId="54" applyFont="1" applyFill="1" applyBorder="1" applyAlignment="1" applyProtection="1">
      <alignment horizontal="right"/>
    </xf>
    <xf numFmtId="0" fontId="23" fillId="0" borderId="0" xfId="54" applyFont="1" applyFill="1" applyBorder="1" applyAlignment="1" applyProtection="1">
      <alignment horizontal="center" vertical="center" wrapText="1"/>
    </xf>
    <xf numFmtId="0" fontId="23" fillId="0" borderId="0" xfId="54" applyFont="1" applyFill="1" applyBorder="1" applyAlignment="1" applyProtection="1">
      <alignment horizontal="center" vertical="center"/>
    </xf>
    <xf numFmtId="0" fontId="24" fillId="0" borderId="0" xfId="54" applyFont="1" applyFill="1" applyBorder="1" applyAlignment="1" applyProtection="1">
      <alignment horizontal="center" vertical="center"/>
    </xf>
    <xf numFmtId="49" fontId="8" fillId="0" borderId="1" xfId="54" applyNumberFormat="1" applyFont="1" applyFill="1" applyBorder="1" applyAlignment="1" applyProtection="1">
      <alignment horizontal="center" vertical="center" wrapText="1"/>
    </xf>
    <xf numFmtId="49" fontId="8" fillId="0" borderId="14" xfId="54" applyNumberFormat="1" applyFont="1" applyFill="1" applyBorder="1" applyAlignment="1" applyProtection="1">
      <alignment horizontal="center" vertical="center" wrapText="1"/>
    </xf>
    <xf numFmtId="49" fontId="8" fillId="0" borderId="8" xfId="54" applyNumberFormat="1" applyFont="1" applyFill="1" applyBorder="1" applyAlignment="1" applyProtection="1">
      <alignment horizontal="center" vertical="center"/>
    </xf>
    <xf numFmtId="177" fontId="7" fillId="0" borderId="8" xfId="54" applyNumberFormat="1" applyFont="1" applyFill="1" applyBorder="1" applyAlignment="1" applyProtection="1">
      <alignment horizontal="right" vertical="center"/>
    </xf>
    <xf numFmtId="177" fontId="7" fillId="0" borderId="8" xfId="54" applyNumberFormat="1" applyFont="1" applyFill="1" applyBorder="1" applyAlignment="1" applyProtection="1">
      <alignment horizontal="left" vertical="center" wrapText="1"/>
    </xf>
    <xf numFmtId="0" fontId="10" fillId="0" borderId="8" xfId="54" applyFont="1" applyFill="1" applyBorder="1" applyAlignment="1" applyProtection="1">
      <alignment horizontal="center" vertical="center"/>
    </xf>
    <xf numFmtId="0" fontId="10" fillId="0" borderId="0" xfId="54" applyFont="1" applyFill="1" applyBorder="1" applyAlignment="1" applyProtection="1">
      <alignment horizontal="left" vertical="center" wrapText="1"/>
    </xf>
    <xf numFmtId="0" fontId="25" fillId="0" borderId="0" xfId="54" applyFont="1" applyFill="1" applyBorder="1" applyAlignment="1" applyProtection="1">
      <alignment vertical="top"/>
      <protection locked="0"/>
    </xf>
    <xf numFmtId="0" fontId="10" fillId="0" borderId="0" xfId="54" applyFont="1" applyFill="1" applyBorder="1" applyAlignment="1" applyProtection="1">
      <alignment horizontal="left" vertical="center"/>
    </xf>
    <xf numFmtId="0" fontId="8" fillId="0" borderId="1" xfId="54" applyFont="1" applyFill="1" applyBorder="1" applyAlignment="1" applyProtection="1">
      <alignment horizontal="left" vertical="center" wrapText="1"/>
    </xf>
    <xf numFmtId="0" fontId="8" fillId="0" borderId="1" xfId="54" applyFont="1" applyFill="1" applyBorder="1" applyAlignment="1" applyProtection="1">
      <alignment horizontal="center" vertical="center"/>
      <protection locked="0"/>
    </xf>
    <xf numFmtId="0" fontId="2" fillId="0" borderId="8" xfId="56" applyFont="1" applyFill="1" applyBorder="1" applyAlignment="1" applyProtection="1">
      <alignment horizontal="center" vertical="center" wrapText="1" shrinkToFit="1"/>
      <protection locked="0"/>
    </xf>
    <xf numFmtId="0" fontId="2" fillId="0" borderId="8" xfId="19" applyFont="1" applyFill="1" applyBorder="1" applyAlignment="1" applyProtection="1">
      <alignment horizontal="center" vertical="center" wrapText="1"/>
    </xf>
    <xf numFmtId="0" fontId="2" fillId="0" borderId="8" xfId="19" applyFont="1" applyFill="1" applyBorder="1" applyAlignment="1" applyProtection="1">
      <alignment horizontal="left" vertical="center" wrapText="1"/>
      <protection locked="0"/>
    </xf>
    <xf numFmtId="0" fontId="26" fillId="0" borderId="8" xfId="19" applyFont="1" applyFill="1" applyBorder="1" applyAlignment="1" applyProtection="1">
      <alignment vertical="center" wrapText="1"/>
    </xf>
    <xf numFmtId="0" fontId="26" fillId="0" borderId="8" xfId="0" applyFont="1" applyFill="1" applyBorder="1" applyAlignment="1" applyProtection="1">
      <alignment horizontal="center" vertical="center"/>
    </xf>
    <xf numFmtId="0" fontId="26" fillId="0" borderId="8" xfId="19" applyFont="1" applyFill="1" applyBorder="1" applyAlignment="1" applyProtection="1">
      <alignment horizontal="center" vertical="center" wrapText="1"/>
    </xf>
    <xf numFmtId="0" fontId="2" fillId="0" borderId="8" xfId="19" applyFont="1" applyFill="1" applyBorder="1" applyAlignment="1" applyProtection="1">
      <alignment horizontal="center" vertical="center" wrapText="1"/>
      <protection locked="0"/>
    </xf>
    <xf numFmtId="49" fontId="2" fillId="0" borderId="8" xfId="58" applyNumberFormat="1" applyFont="1" applyFill="1" applyBorder="1" applyAlignment="1">
      <alignment vertical="center" wrapText="1"/>
    </xf>
    <xf numFmtId="49" fontId="26" fillId="0" borderId="8" xfId="58" applyNumberFormat="1" applyFont="1" applyFill="1" applyBorder="1" applyAlignment="1">
      <alignment horizontal="center" vertical="center" wrapText="1"/>
    </xf>
    <xf numFmtId="0" fontId="26" fillId="0" borderId="8" xfId="58" applyNumberFormat="1" applyFont="1" applyFill="1" applyBorder="1" applyAlignment="1">
      <alignment horizontal="center" vertical="center" wrapText="1"/>
    </xf>
    <xf numFmtId="0" fontId="2" fillId="0" borderId="8" xfId="19" applyFont="1" applyFill="1" applyBorder="1" applyAlignment="1" applyProtection="1">
      <alignment vertical="center" wrapText="1"/>
      <protection locked="0"/>
    </xf>
    <xf numFmtId="0" fontId="26" fillId="0" borderId="8" xfId="19" applyFont="1" applyFill="1" applyBorder="1" applyAlignment="1" applyProtection="1">
      <alignment horizontal="left" vertical="center" wrapText="1"/>
    </xf>
    <xf numFmtId="0" fontId="7" fillId="0" borderId="22" xfId="54" applyFont="1" applyFill="1" applyBorder="1" applyAlignment="1" applyProtection="1">
      <alignment horizontal="center" vertical="center" wrapText="1"/>
    </xf>
    <xf numFmtId="0" fontId="7" fillId="0" borderId="22" xfId="54" applyFont="1" applyFill="1" applyBorder="1" applyAlignment="1" applyProtection="1">
      <alignment vertical="center"/>
    </xf>
    <xf numFmtId="0" fontId="7" fillId="0" borderId="6" xfId="54" applyFont="1" applyFill="1" applyBorder="1" applyAlignment="1" applyProtection="1">
      <alignment horizontal="left" vertical="center"/>
    </xf>
    <xf numFmtId="0" fontId="7" fillId="0" borderId="14" xfId="54" applyFont="1" applyFill="1" applyBorder="1" applyAlignment="1" applyProtection="1">
      <alignment horizontal="center" vertical="center" wrapText="1"/>
    </xf>
    <xf numFmtId="0" fontId="7" fillId="0" borderId="5" xfId="54" applyFont="1" applyFill="1" applyBorder="1" applyAlignment="1" applyProtection="1">
      <alignment horizontal="center" vertical="center" wrapText="1"/>
    </xf>
    <xf numFmtId="0" fontId="2" fillId="0" borderId="0" xfId="54" applyFont="1" applyFill="1" applyBorder="1" applyAlignment="1" applyProtection="1"/>
    <xf numFmtId="0" fontId="10" fillId="0" borderId="0" xfId="54" applyFont="1" applyFill="1" applyBorder="1" applyAlignment="1" applyProtection="1">
      <alignment vertical="center" shrinkToFit="1"/>
    </xf>
    <xf numFmtId="49" fontId="4" fillId="0" borderId="0" xfId="54" applyNumberFormat="1" applyFont="1" applyFill="1" applyBorder="1" applyAlignment="1" applyProtection="1"/>
    <xf numFmtId="0" fontId="8" fillId="0" borderId="0" xfId="54" applyFont="1" applyFill="1" applyBorder="1" applyAlignment="1" applyProtection="1">
      <alignment horizontal="left" vertical="center"/>
    </xf>
    <xf numFmtId="0" fontId="7" fillId="0" borderId="8" xfId="54" applyFont="1" applyFill="1" applyBorder="1" applyAlignment="1" applyProtection="1">
      <alignment horizontal="center" vertical="center" wrapText="1"/>
      <protection locked="0"/>
    </xf>
    <xf numFmtId="0" fontId="4" fillId="0" borderId="8" xfId="54" applyFont="1" applyFill="1" applyBorder="1" applyAlignment="1" applyProtection="1">
      <alignment horizontal="center" vertical="center"/>
    </xf>
    <xf numFmtId="0" fontId="2" fillId="0" borderId="6" xfId="54" applyFont="1" applyFill="1" applyBorder="1" applyAlignment="1" applyProtection="1">
      <alignment horizontal="left" vertical="top" wrapText="1"/>
    </xf>
    <xf numFmtId="0" fontId="2" fillId="0" borderId="6" xfId="54" applyFont="1" applyFill="1" applyBorder="1" applyAlignment="1" applyProtection="1">
      <alignment horizontal="left" vertical="center" wrapText="1"/>
    </xf>
    <xf numFmtId="0" fontId="10" fillId="0" borderId="21" xfId="54" applyFont="1" applyFill="1" applyBorder="1" applyAlignment="1" applyProtection="1">
      <alignment horizontal="center" vertical="center" shrinkToFit="1"/>
      <protection locked="0"/>
    </xf>
    <xf numFmtId="0" fontId="10" fillId="0" borderId="20" xfId="54" applyFont="1" applyFill="1" applyBorder="1" applyAlignment="1" applyProtection="1">
      <alignment horizontal="center" vertical="center" shrinkToFit="1"/>
      <protection locked="0"/>
    </xf>
    <xf numFmtId="0" fontId="2" fillId="0" borderId="20" xfId="54" applyFont="1" applyFill="1" applyBorder="1" applyAlignment="1" applyProtection="1">
      <alignment horizontal="left" vertical="center" shrinkToFit="1"/>
    </xf>
    <xf numFmtId="0" fontId="2" fillId="0" borderId="19" xfId="54" applyFont="1" applyFill="1" applyBorder="1" applyAlignment="1" applyProtection="1">
      <alignment horizontal="left" vertical="center" shrinkToFit="1"/>
    </xf>
    <xf numFmtId="0" fontId="7" fillId="0" borderId="8" xfId="54" applyFont="1" applyFill="1" applyBorder="1" applyAlignment="1" applyProtection="1">
      <alignment horizontal="center" vertical="center"/>
    </xf>
    <xf numFmtId="0" fontId="2" fillId="0" borderId="8" xfId="54" applyFont="1" applyFill="1" applyBorder="1" applyAlignment="1" applyProtection="1">
      <alignment horizontal="center" vertical="center" wrapText="1"/>
    </xf>
    <xf numFmtId="0" fontId="26" fillId="0" borderId="8" xfId="57" applyFont="1" applyFill="1" applyBorder="1" applyAlignment="1" applyProtection="1">
      <alignment horizontal="center" vertical="center" wrapText="1" readingOrder="1"/>
      <protection locked="0"/>
    </xf>
    <xf numFmtId="4" fontId="2" fillId="0" borderId="6" xfId="54" applyNumberFormat="1" applyFont="1" applyFill="1" applyBorder="1" applyAlignment="1" applyProtection="1">
      <alignment horizontal="right" vertical="center" wrapText="1"/>
    </xf>
    <xf numFmtId="4" fontId="2" fillId="0" borderId="6" xfId="54" applyNumberFormat="1" applyFont="1" applyFill="1" applyBorder="1" applyAlignment="1" applyProtection="1">
      <alignment horizontal="right" vertical="center" wrapText="1"/>
      <protection locked="0"/>
    </xf>
    <xf numFmtId="4" fontId="7" fillId="0" borderId="6" xfId="54" applyNumberFormat="1" applyFont="1" applyFill="1" applyBorder="1" applyAlignment="1" applyProtection="1">
      <alignment horizontal="right" vertical="center"/>
      <protection locked="0"/>
    </xf>
    <xf numFmtId="0" fontId="7" fillId="0" borderId="6" xfId="54" applyFont="1" applyFill="1" applyBorder="1" applyAlignment="1" applyProtection="1">
      <alignment horizontal="right" vertical="center" wrapText="1"/>
      <protection locked="0"/>
    </xf>
    <xf numFmtId="4" fontId="7" fillId="0" borderId="6" xfId="54" applyNumberFormat="1" applyFont="1" applyFill="1" applyBorder="1" applyAlignment="1" applyProtection="1">
      <alignment horizontal="right" vertical="center"/>
    </xf>
    <xf numFmtId="0" fontId="7" fillId="0" borderId="6" xfId="54" applyFont="1" applyFill="1" applyBorder="1" applyAlignment="1" applyProtection="1">
      <alignment horizontal="right" vertical="center" wrapText="1"/>
    </xf>
    <xf numFmtId="0" fontId="10" fillId="0" borderId="6" xfId="54" applyFont="1" applyFill="1" applyBorder="1" applyAlignment="1" applyProtection="1"/>
    <xf numFmtId="176" fontId="2" fillId="0" borderId="5" xfId="54" applyNumberFormat="1" applyFont="1" applyFill="1" applyBorder="1" applyAlignment="1" applyProtection="1">
      <alignment horizontal="right" vertical="center" shrinkToFit="1"/>
      <protection locked="0"/>
    </xf>
    <xf numFmtId="176" fontId="2" fillId="0" borderId="6" xfId="54" applyNumberFormat="1" applyFont="1" applyFill="1" applyBorder="1" applyAlignment="1" applyProtection="1">
      <alignment horizontal="right" vertical="center" shrinkToFit="1"/>
      <protection locked="0"/>
    </xf>
    <xf numFmtId="176" fontId="2" fillId="0" borderId="5" xfId="54" applyNumberFormat="1" applyFont="1" applyFill="1" applyBorder="1" applyAlignment="1" applyProtection="1">
      <alignment horizontal="right" vertical="center" shrinkToFit="1"/>
    </xf>
    <xf numFmtId="49" fontId="7" fillId="0" borderId="8" xfId="54" applyNumberFormat="1" applyFont="1" applyFill="1" applyBorder="1" applyAlignment="1" applyProtection="1">
      <alignment horizontal="center" vertical="center" wrapText="1"/>
    </xf>
    <xf numFmtId="0" fontId="7" fillId="0" borderId="8" xfId="54" applyFont="1" applyFill="1" applyBorder="1" applyAlignment="1" applyProtection="1">
      <alignment horizontal="center" vertical="center" wrapText="1"/>
    </xf>
    <xf numFmtId="0" fontId="2" fillId="0" borderId="6" xfId="54" applyFont="1" applyFill="1" applyBorder="1" applyAlignment="1" applyProtection="1">
      <alignment horizontal="left" vertical="center" wrapText="1"/>
      <protection locked="0"/>
    </xf>
    <xf numFmtId="0" fontId="10" fillId="0" borderId="8" xfId="54" applyFont="1" applyFill="1" applyBorder="1" applyAlignment="1" applyProtection="1">
      <alignment horizontal="center" vertical="center" shrinkToFit="1"/>
    </xf>
    <xf numFmtId="176" fontId="7" fillId="0" borderId="8" xfId="54" applyNumberFormat="1" applyFont="1" applyFill="1" applyBorder="1" applyAlignment="1" applyProtection="1">
      <alignment horizontal="right" vertical="center" shrinkToFit="1"/>
    </xf>
    <xf numFmtId="176" fontId="7" fillId="0" borderId="8" xfId="54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54" applyFont="1" applyFill="1" applyBorder="1" applyAlignment="1" applyProtection="1">
      <alignment horizontal="center" vertical="center" wrapText="1"/>
    </xf>
    <xf numFmtId="0" fontId="2" fillId="0" borderId="13" xfId="54" applyFont="1" applyFill="1" applyBorder="1" applyAlignment="1" applyProtection="1">
      <alignment horizontal="center" vertical="center" wrapText="1"/>
    </xf>
    <xf numFmtId="0" fontId="4" fillId="0" borderId="0" xfId="54" applyFont="1" applyFill="1" applyBorder="1" applyAlignment="1" applyProtection="1">
      <alignment horizontal="center" vertical="center" wrapText="1"/>
    </xf>
    <xf numFmtId="0" fontId="4" fillId="0" borderId="23" xfId="54" applyFont="1" applyFill="1" applyBorder="1" applyAlignment="1" applyProtection="1">
      <alignment horizontal="center" wrapText="1"/>
    </xf>
    <xf numFmtId="0" fontId="27" fillId="0" borderId="0" xfId="54" applyFont="1" applyFill="1" applyBorder="1" applyAlignment="1" applyProtection="1">
      <alignment horizontal="center"/>
    </xf>
    <xf numFmtId="0" fontId="27" fillId="0" borderId="0" xfId="54" applyFont="1" applyFill="1" applyBorder="1" applyAlignment="1" applyProtection="1">
      <alignment horizontal="center" wrapText="1"/>
    </xf>
    <xf numFmtId="0" fontId="27" fillId="0" borderId="0" xfId="54" applyFont="1" applyFill="1" applyBorder="1" applyAlignment="1" applyProtection="1">
      <alignment wrapText="1"/>
    </xf>
    <xf numFmtId="0" fontId="27" fillId="0" borderId="0" xfId="54" applyFont="1" applyFill="1" applyBorder="1" applyAlignment="1" applyProtection="1"/>
    <xf numFmtId="0" fontId="10" fillId="0" borderId="0" xfId="54" applyFont="1" applyFill="1" applyBorder="1" applyAlignment="1" applyProtection="1">
      <alignment horizontal="center" wrapText="1"/>
    </xf>
    <xf numFmtId="0" fontId="10" fillId="0" borderId="0" xfId="54" applyFont="1" applyFill="1" applyBorder="1" applyAlignment="1" applyProtection="1">
      <alignment horizontal="right" wrapText="1"/>
    </xf>
    <xf numFmtId="0" fontId="28" fillId="0" borderId="0" xfId="54" applyFont="1" applyFill="1" applyBorder="1" applyAlignment="1" applyProtection="1">
      <alignment horizontal="center" vertical="center" wrapText="1"/>
    </xf>
    <xf numFmtId="0" fontId="29" fillId="0" borderId="0" xfId="54" applyFont="1" applyFill="1" applyBorder="1" applyAlignment="1" applyProtection="1">
      <alignment horizontal="center" vertical="center" wrapText="1"/>
    </xf>
    <xf numFmtId="0" fontId="27" fillId="0" borderId="6" xfId="54" applyFont="1" applyFill="1" applyBorder="1" applyAlignment="1" applyProtection="1">
      <alignment horizontal="center" vertical="center" wrapText="1"/>
    </xf>
    <xf numFmtId="0" fontId="27" fillId="0" borderId="2" xfId="54" applyFont="1" applyFill="1" applyBorder="1" applyAlignment="1" applyProtection="1">
      <alignment horizontal="center" vertical="center" wrapText="1"/>
    </xf>
    <xf numFmtId="4" fontId="2" fillId="0" borderId="2" xfId="54" applyNumberFormat="1" applyFont="1" applyFill="1" applyBorder="1" applyAlignment="1" applyProtection="1">
      <alignment horizontal="right" vertical="center"/>
    </xf>
    <xf numFmtId="0" fontId="10" fillId="0" borderId="0" xfId="54" applyFont="1" applyFill="1" applyBorder="1" applyAlignment="1" applyProtection="1">
      <alignment vertical="top"/>
    </xf>
    <xf numFmtId="49" fontId="8" fillId="0" borderId="8" xfId="54" applyNumberFormat="1" applyFont="1" applyFill="1" applyBorder="1" applyAlignment="1" applyProtection="1">
      <alignment horizontal="center" vertical="center" wrapText="1"/>
    </xf>
    <xf numFmtId="0" fontId="2" fillId="0" borderId="0" xfId="54" applyFont="1" applyFill="1" applyBorder="1" applyAlignment="1" applyProtection="1">
      <alignment vertical="center" shrinkToFit="1"/>
      <protection locked="0"/>
    </xf>
    <xf numFmtId="0" fontId="4" fillId="0" borderId="0" xfId="54" applyFont="1" applyFill="1" applyBorder="1" applyAlignment="1" applyProtection="1">
      <alignment vertical="center"/>
    </xf>
    <xf numFmtId="0" fontId="30" fillId="0" borderId="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176" fontId="8" fillId="0" borderId="1" xfId="54" applyNumberFormat="1" applyFont="1" applyFill="1" applyBorder="1" applyAlignment="1" applyProtection="1">
      <alignment horizontal="center" vertical="center"/>
      <protection locked="0"/>
    </xf>
    <xf numFmtId="176" fontId="8" fillId="0" borderId="5" xfId="54" applyNumberFormat="1" applyFont="1" applyFill="1" applyBorder="1" applyAlignment="1" applyProtection="1">
      <alignment horizontal="center" vertical="center" wrapText="1"/>
    </xf>
    <xf numFmtId="0" fontId="7" fillId="0" borderId="6" xfId="54" applyFont="1" applyFill="1" applyBorder="1" applyAlignment="1" applyProtection="1">
      <alignment vertical="center" shrinkToFit="1"/>
    </xf>
    <xf numFmtId="176" fontId="7" fillId="0" borderId="6" xfId="54" applyNumberFormat="1" applyFont="1" applyFill="1" applyBorder="1" applyAlignment="1" applyProtection="1">
      <alignment horizontal="right" vertical="center" shrinkToFit="1"/>
    </xf>
    <xf numFmtId="0" fontId="7" fillId="0" borderId="6" xfId="54" applyFont="1" applyFill="1" applyBorder="1" applyAlignment="1" applyProtection="1">
      <alignment horizontal="left" vertical="center" shrinkToFit="1"/>
      <protection locked="0"/>
    </xf>
    <xf numFmtId="176" fontId="7" fillId="0" borderId="6" xfId="54" applyNumberFormat="1" applyFont="1" applyFill="1" applyBorder="1" applyAlignment="1" applyProtection="1">
      <alignment horizontal="right" vertical="center" shrinkToFit="1"/>
      <protection locked="0"/>
    </xf>
    <xf numFmtId="0" fontId="7" fillId="0" borderId="6" xfId="54" applyFont="1" applyFill="1" applyBorder="1" applyAlignment="1" applyProtection="1">
      <alignment vertical="center" shrinkToFit="1"/>
      <protection locked="0"/>
    </xf>
    <xf numFmtId="0" fontId="7" fillId="0" borderId="6" xfId="54" applyFont="1" applyFill="1" applyBorder="1" applyAlignment="1" applyProtection="1">
      <alignment horizontal="left" vertical="center" shrinkToFit="1"/>
    </xf>
    <xf numFmtId="176" fontId="32" fillId="0" borderId="6" xfId="54" applyNumberFormat="1" applyFont="1" applyFill="1" applyBorder="1" applyAlignment="1" applyProtection="1">
      <alignment horizontal="right" vertical="center" shrinkToFit="1"/>
    </xf>
    <xf numFmtId="176" fontId="10" fillId="0" borderId="6" xfId="54" applyNumberFormat="1" applyFont="1" applyFill="1" applyBorder="1" applyAlignment="1" applyProtection="1">
      <alignment vertical="center" shrinkToFit="1"/>
    </xf>
    <xf numFmtId="0" fontId="10" fillId="0" borderId="6" xfId="54" applyFont="1" applyFill="1" applyBorder="1" applyAlignment="1" applyProtection="1">
      <alignment vertical="center" shrinkToFit="1"/>
    </xf>
    <xf numFmtId="0" fontId="32" fillId="0" borderId="6" xfId="54" applyFont="1" applyFill="1" applyBorder="1" applyAlignment="1" applyProtection="1">
      <alignment horizontal="center" vertical="center" shrinkToFit="1"/>
    </xf>
    <xf numFmtId="0" fontId="32" fillId="0" borderId="6" xfId="54" applyFont="1" applyFill="1" applyBorder="1" applyAlignment="1" applyProtection="1">
      <alignment horizontal="center" vertical="center" shrinkToFit="1"/>
      <protection locked="0"/>
    </xf>
    <xf numFmtId="0" fontId="8" fillId="0" borderId="0" xfId="54" applyFont="1" applyFill="1" applyBorder="1" applyAlignment="1" applyProtection="1">
      <alignment horizontal="left" vertical="center" wrapText="1"/>
    </xf>
    <xf numFmtId="0" fontId="8" fillId="0" borderId="21" xfId="54" applyFont="1" applyFill="1" applyBorder="1" applyAlignment="1" applyProtection="1">
      <alignment horizontal="center" vertical="center" wrapText="1"/>
    </xf>
    <xf numFmtId="176" fontId="8" fillId="0" borderId="24" xfId="54" applyNumberFormat="1" applyFont="1" applyFill="1" applyBorder="1" applyAlignment="1" applyProtection="1">
      <alignment horizontal="center" vertical="center" shrinkToFit="1"/>
    </xf>
    <xf numFmtId="176" fontId="7" fillId="0" borderId="24" xfId="54" applyNumberFormat="1" applyFont="1" applyFill="1" applyBorder="1" applyAlignment="1" applyProtection="1">
      <alignment horizontal="right" vertical="center" shrinkToFit="1"/>
    </xf>
    <xf numFmtId="176" fontId="8" fillId="0" borderId="2" xfId="54" applyNumberFormat="1" applyFont="1" applyFill="1" applyBorder="1" applyAlignment="1" applyProtection="1">
      <alignment horizontal="center" vertical="center" shrinkToFit="1"/>
    </xf>
    <xf numFmtId="176" fontId="7" fillId="0" borderId="25" xfId="54" applyNumberFormat="1" applyFont="1" applyFill="1" applyBorder="1" applyAlignment="1" applyProtection="1">
      <alignment horizontal="right" vertical="center" shrinkToFit="1"/>
    </xf>
    <xf numFmtId="0" fontId="10" fillId="0" borderId="2" xfId="54" applyFont="1" applyFill="1" applyBorder="1" applyAlignment="1" applyProtection="1">
      <alignment horizontal="center" vertical="center" shrinkToFit="1"/>
      <protection locked="0"/>
    </xf>
    <xf numFmtId="0" fontId="10" fillId="0" borderId="4" xfId="54" applyFont="1" applyFill="1" applyBorder="1" applyAlignment="1" applyProtection="1">
      <alignment horizontal="center" vertical="center" shrinkToFit="1"/>
    </xf>
    <xf numFmtId="176" fontId="7" fillId="0" borderId="5" xfId="54" applyNumberFormat="1" applyFont="1" applyFill="1" applyBorder="1" applyAlignment="1" applyProtection="1">
      <alignment horizontal="right" vertical="center" shrinkToFit="1"/>
    </xf>
    <xf numFmtId="176" fontId="8" fillId="0" borderId="25" xfId="54" applyNumberFormat="1" applyFont="1" applyFill="1" applyBorder="1" applyAlignment="1" applyProtection="1">
      <alignment horizontal="center" vertical="center" shrinkToFit="1"/>
    </xf>
    <xf numFmtId="176" fontId="2" fillId="0" borderId="0" xfId="54" applyNumberFormat="1" applyFont="1" applyFill="1" applyBorder="1" applyAlignment="1" applyProtection="1">
      <alignment vertical="center" shrinkToFit="1"/>
      <protection locked="0"/>
    </xf>
    <xf numFmtId="0" fontId="18" fillId="0" borderId="0" xfId="54" applyFont="1" applyFill="1" applyBorder="1" applyAlignment="1" applyProtection="1">
      <alignment horizontal="center" vertical="center"/>
      <protection locked="0"/>
    </xf>
    <xf numFmtId="0" fontId="10" fillId="0" borderId="1" xfId="54" applyFont="1" applyFill="1" applyBorder="1" applyAlignment="1" applyProtection="1">
      <alignment horizontal="center" vertical="center" wrapText="1"/>
      <protection locked="0"/>
    </xf>
    <xf numFmtId="0" fontId="10" fillId="0" borderId="16" xfId="54" applyFont="1" applyFill="1" applyBorder="1" applyAlignment="1" applyProtection="1">
      <alignment horizontal="center" vertical="center" wrapText="1"/>
      <protection locked="0"/>
    </xf>
    <xf numFmtId="0" fontId="10" fillId="0" borderId="3" xfId="54" applyFont="1" applyFill="1" applyBorder="1" applyAlignment="1" applyProtection="1">
      <alignment horizontal="center" vertical="center" wrapText="1"/>
      <protection locked="0"/>
    </xf>
    <xf numFmtId="0" fontId="10" fillId="0" borderId="3" xfId="54" applyFont="1" applyFill="1" applyBorder="1" applyAlignment="1" applyProtection="1">
      <alignment horizontal="center" vertical="center" wrapText="1"/>
    </xf>
    <xf numFmtId="0" fontId="10" fillId="0" borderId="14" xfId="54" applyFont="1" applyFill="1" applyBorder="1" applyAlignment="1" applyProtection="1">
      <alignment horizontal="center" vertical="center" wrapText="1"/>
      <protection locked="0"/>
    </xf>
    <xf numFmtId="0" fontId="10" fillId="0" borderId="18" xfId="54" applyFont="1" applyFill="1" applyBorder="1" applyAlignment="1" applyProtection="1">
      <alignment horizontal="center" vertical="center" wrapText="1"/>
      <protection locked="0"/>
    </xf>
    <xf numFmtId="0" fontId="10" fillId="0" borderId="1" xfId="54" applyFont="1" applyFill="1" applyBorder="1" applyAlignment="1" applyProtection="1">
      <alignment horizontal="center" vertical="center" wrapText="1"/>
    </xf>
    <xf numFmtId="0" fontId="10" fillId="0" borderId="5" xfId="54" applyFont="1" applyFill="1" applyBorder="1" applyAlignment="1" applyProtection="1">
      <alignment horizontal="center" vertical="center" wrapText="1"/>
    </xf>
    <xf numFmtId="0" fontId="10" fillId="0" borderId="19" xfId="54" applyFont="1" applyFill="1" applyBorder="1" applyAlignment="1" applyProtection="1">
      <alignment horizontal="center" vertical="center" wrapText="1"/>
    </xf>
    <xf numFmtId="0" fontId="4" fillId="0" borderId="2" xfId="54" applyFont="1" applyFill="1" applyBorder="1" applyAlignment="1" applyProtection="1">
      <alignment horizontal="center" vertical="center"/>
    </xf>
    <xf numFmtId="0" fontId="4" fillId="0" borderId="6" xfId="54" applyFont="1" applyFill="1" applyBorder="1" applyAlignment="1" applyProtection="1">
      <alignment horizontal="center" vertical="center"/>
    </xf>
    <xf numFmtId="176" fontId="7" fillId="0" borderId="6" xfId="54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54" applyFont="1" applyFill="1" applyBorder="1" applyAlignment="1" applyProtection="1">
      <protection locked="0"/>
    </xf>
    <xf numFmtId="0" fontId="8" fillId="0" borderId="0" xfId="54" applyFont="1" applyFill="1" applyBorder="1" applyAlignment="1" applyProtection="1">
      <protection locked="0"/>
    </xf>
    <xf numFmtId="0" fontId="10" fillId="0" borderId="8" xfId="54" applyFont="1" applyFill="1" applyBorder="1" applyAlignment="1" applyProtection="1">
      <alignment horizontal="center" vertical="center" wrapText="1"/>
      <protection locked="0"/>
    </xf>
    <xf numFmtId="0" fontId="10" fillId="0" borderId="2" xfId="54" applyFont="1" applyFill="1" applyBorder="1" applyAlignment="1" applyProtection="1">
      <alignment horizontal="center" vertical="center" wrapText="1"/>
    </xf>
    <xf numFmtId="0" fontId="10" fillId="0" borderId="20" xfId="54" applyFont="1" applyFill="1" applyBorder="1" applyAlignment="1" applyProtection="1">
      <alignment horizontal="center" vertical="center" wrapText="1"/>
    </xf>
    <xf numFmtId="176" fontId="7" fillId="0" borderId="2" xfId="54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54" applyFont="1" applyFill="1" applyBorder="1" applyAlignment="1" applyProtection="1">
      <alignment horizontal="right" vertical="center"/>
      <protection locked="0"/>
    </xf>
    <xf numFmtId="0" fontId="4" fillId="0" borderId="0" xfId="54" applyFont="1" applyFill="1" applyBorder="1" applyAlignment="1" applyProtection="1">
      <alignment horizontal="right"/>
      <protection locked="0"/>
    </xf>
    <xf numFmtId="0" fontId="10" fillId="0" borderId="8" xfId="54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/>
    <xf numFmtId="0" fontId="19" fillId="0" borderId="0" xfId="54" applyFont="1" applyFill="1" applyBorder="1" applyAlignment="1" applyProtection="1">
      <alignment horizontal="center" vertical="top"/>
    </xf>
    <xf numFmtId="0" fontId="7" fillId="0" borderId="5" xfId="54" applyFont="1" applyFill="1" applyBorder="1" applyAlignment="1" applyProtection="1">
      <alignment horizontal="left" vertical="center" shrinkToFit="1"/>
    </xf>
    <xf numFmtId="176" fontId="7" fillId="0" borderId="21" xfId="54" applyNumberFormat="1" applyFont="1" applyFill="1" applyBorder="1" applyAlignment="1" applyProtection="1">
      <alignment horizontal="right" vertical="center" shrinkToFit="1"/>
      <protection locked="0"/>
    </xf>
    <xf numFmtId="0" fontId="7" fillId="0" borderId="2" xfId="54" applyFont="1" applyFill="1" applyBorder="1" applyAlignment="1" applyProtection="1">
      <alignment horizontal="left" vertical="center" shrinkToFit="1"/>
    </xf>
    <xf numFmtId="0" fontId="10" fillId="0" borderId="5" xfId="54" applyFont="1" applyFill="1" applyBorder="1" applyAlignment="1" applyProtection="1">
      <alignment vertical="center" shrinkToFit="1"/>
    </xf>
    <xf numFmtId="176" fontId="10" fillId="0" borderId="21" xfId="54" applyNumberFormat="1" applyFont="1" applyFill="1" applyBorder="1" applyAlignment="1" applyProtection="1">
      <alignment vertical="center" shrinkToFit="1"/>
    </xf>
    <xf numFmtId="0" fontId="32" fillId="0" borderId="5" xfId="54" applyFont="1" applyFill="1" applyBorder="1" applyAlignment="1" applyProtection="1">
      <alignment horizontal="center" vertical="center" shrinkToFit="1"/>
    </xf>
    <xf numFmtId="176" fontId="32" fillId="0" borderId="21" xfId="54" applyNumberFormat="1" applyFont="1" applyFill="1" applyBorder="1" applyAlignment="1" applyProtection="1">
      <alignment horizontal="right" vertical="center" shrinkToFit="1"/>
    </xf>
    <xf numFmtId="0" fontId="32" fillId="0" borderId="2" xfId="54" applyFont="1" applyFill="1" applyBorder="1" applyAlignment="1" applyProtection="1">
      <alignment horizontal="center" vertical="center" shrinkToFit="1"/>
    </xf>
    <xf numFmtId="176" fontId="32" fillId="0" borderId="8" xfId="54" applyNumberFormat="1" applyFont="1" applyFill="1" applyBorder="1" applyAlignment="1" applyProtection="1">
      <alignment horizontal="right" vertical="center" shrinkToFit="1"/>
    </xf>
    <xf numFmtId="176" fontId="7" fillId="0" borderId="21" xfId="54" applyNumberFormat="1" applyFont="1" applyFill="1" applyBorder="1" applyAlignment="1" applyProtection="1">
      <alignment horizontal="right" vertical="center" shrinkToFit="1"/>
    </xf>
    <xf numFmtId="0" fontId="32" fillId="0" borderId="5" xfId="54" applyFont="1" applyFill="1" applyBorder="1" applyAlignment="1" applyProtection="1">
      <alignment horizontal="center" vertical="center" shrinkToFit="1"/>
      <protection locked="0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Normal 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11" xfId="55"/>
    <cellStyle name="Normal 5" xfId="56"/>
    <cellStyle name="常规 2" xfId="57"/>
    <cellStyle name="常规 3" xfId="58"/>
    <cellStyle name="常规 4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4"/>
  <sheetViews>
    <sheetView showZeros="0" workbookViewId="0">
      <pane xSplit="1" ySplit="6" topLeftCell="B28" activePane="bottomRight" state="frozen"/>
      <selection/>
      <selection pane="topRight"/>
      <selection pane="bottomLeft"/>
      <selection pane="bottomRight" activeCell="C43" sqref="C43"/>
    </sheetView>
  </sheetViews>
  <sheetFormatPr defaultColWidth="8" defaultRowHeight="12" outlineLevelCol="3"/>
  <cols>
    <col min="1" max="1" width="39.5555555555556" style="27" customWidth="1"/>
    <col min="2" max="2" width="34.6666666666667" style="27" customWidth="1"/>
    <col min="3" max="3" width="40.4444444444444" style="27" customWidth="1"/>
    <col min="4" max="4" width="34" style="27" customWidth="1"/>
    <col min="5" max="16384" width="8" style="2"/>
  </cols>
  <sheetData>
    <row r="1" ht="17.1" customHeight="1" spans="1:4">
      <c r="A1" s="276" t="s">
        <v>0</v>
      </c>
      <c r="B1" s="28"/>
      <c r="C1" s="28"/>
      <c r="D1" s="141" t="s">
        <v>1</v>
      </c>
    </row>
    <row r="2" ht="36" customHeight="1" spans="1:4">
      <c r="A2" s="68" t="s">
        <v>2</v>
      </c>
      <c r="B2" s="277"/>
      <c r="C2" s="277"/>
      <c r="D2" s="277"/>
    </row>
    <row r="3" ht="27.6" customHeight="1" spans="1:4">
      <c r="A3" s="98" t="s">
        <v>3</v>
      </c>
      <c r="B3" s="229"/>
      <c r="C3" s="229"/>
      <c r="D3" s="47" t="s">
        <v>4</v>
      </c>
    </row>
    <row r="4" ht="19.5" customHeight="1" spans="1:4">
      <c r="A4" s="43" t="s">
        <v>5</v>
      </c>
      <c r="B4" s="45"/>
      <c r="C4" s="43" t="s">
        <v>6</v>
      </c>
      <c r="D4" s="45"/>
    </row>
    <row r="5" ht="19.5" customHeight="1" spans="1:4">
      <c r="A5" s="35" t="s">
        <v>7</v>
      </c>
      <c r="B5" s="35" t="s">
        <v>8</v>
      </c>
      <c r="C5" s="35" t="s">
        <v>9</v>
      </c>
      <c r="D5" s="35" t="s">
        <v>8</v>
      </c>
    </row>
    <row r="6" ht="19.5" customHeight="1" spans="1:4">
      <c r="A6" s="38"/>
      <c r="B6" s="38"/>
      <c r="C6" s="38"/>
      <c r="D6" s="38"/>
    </row>
    <row r="7" s="226" customFormat="1" ht="20.25" customHeight="1" spans="1:4">
      <c r="A7" s="237" t="s">
        <v>10</v>
      </c>
      <c r="B7" s="197">
        <v>28179645.28</v>
      </c>
      <c r="C7" s="237" t="s">
        <v>11</v>
      </c>
      <c r="D7" s="235"/>
    </row>
    <row r="8" s="226" customFormat="1" ht="20.25" customHeight="1" spans="1:4">
      <c r="A8" s="237" t="s">
        <v>12</v>
      </c>
      <c r="B8" s="233"/>
      <c r="C8" s="237" t="s">
        <v>13</v>
      </c>
      <c r="D8" s="235"/>
    </row>
    <row r="9" s="226" customFormat="1" ht="20.25" customHeight="1" spans="1:4">
      <c r="A9" s="237" t="s">
        <v>14</v>
      </c>
      <c r="B9" s="233"/>
      <c r="C9" s="237" t="s">
        <v>15</v>
      </c>
      <c r="D9" s="235"/>
    </row>
    <row r="10" s="226" customFormat="1" ht="20.25" customHeight="1" spans="1:4">
      <c r="A10" s="237" t="s">
        <v>16</v>
      </c>
      <c r="B10" s="235"/>
      <c r="C10" s="237" t="s">
        <v>17</v>
      </c>
      <c r="D10" s="235"/>
    </row>
    <row r="11" s="226" customFormat="1" ht="20.25" customHeight="1" spans="1:4">
      <c r="A11" s="237" t="s">
        <v>18</v>
      </c>
      <c r="B11" s="235">
        <f>SUM(B12:B16)</f>
        <v>0</v>
      </c>
      <c r="C11" s="237" t="s">
        <v>19</v>
      </c>
      <c r="D11" s="195">
        <v>19489806.28</v>
      </c>
    </row>
    <row r="12" s="226" customFormat="1" ht="20.25" customHeight="1" spans="1:4">
      <c r="A12" s="237" t="s">
        <v>20</v>
      </c>
      <c r="B12" s="235"/>
      <c r="C12" s="237" t="s">
        <v>21</v>
      </c>
      <c r="D12" s="235"/>
    </row>
    <row r="13" s="226" customFormat="1" ht="20.25" customHeight="1" spans="1:4">
      <c r="A13" s="237" t="s">
        <v>22</v>
      </c>
      <c r="B13" s="235"/>
      <c r="C13" s="237" t="s">
        <v>23</v>
      </c>
      <c r="D13" s="235"/>
    </row>
    <row r="14" s="226" customFormat="1" ht="20.25" customHeight="1" spans="1:4">
      <c r="A14" s="237" t="s">
        <v>24</v>
      </c>
      <c r="B14" s="235"/>
      <c r="C14" s="237" t="s">
        <v>25</v>
      </c>
      <c r="D14" s="195">
        <v>4991134</v>
      </c>
    </row>
    <row r="15" s="226" customFormat="1" ht="20.25" customHeight="1" spans="1:4">
      <c r="A15" s="278" t="s">
        <v>26</v>
      </c>
      <c r="B15" s="279"/>
      <c r="C15" s="237" t="s">
        <v>27</v>
      </c>
      <c r="D15" s="195">
        <v>1936110</v>
      </c>
    </row>
    <row r="16" s="226" customFormat="1" ht="20.25" customHeight="1" spans="1:4">
      <c r="A16" s="278" t="s">
        <v>28</v>
      </c>
      <c r="B16" s="239"/>
      <c r="C16" s="237" t="s">
        <v>29</v>
      </c>
      <c r="D16" s="235"/>
    </row>
    <row r="17" s="226" customFormat="1" ht="20.25" customHeight="1" spans="1:4">
      <c r="A17" s="240"/>
      <c r="B17" s="239"/>
      <c r="C17" s="237" t="s">
        <v>30</v>
      </c>
      <c r="D17" s="235"/>
    </row>
    <row r="18" s="226" customFormat="1" ht="20.25" customHeight="1" spans="1:4">
      <c r="A18" s="240"/>
      <c r="B18" s="239"/>
      <c r="C18" s="237" t="s">
        <v>31</v>
      </c>
      <c r="D18" s="235"/>
    </row>
    <row r="19" s="226" customFormat="1" ht="20.25" customHeight="1" spans="1:4">
      <c r="A19" s="240"/>
      <c r="B19" s="239"/>
      <c r="C19" s="237" t="s">
        <v>32</v>
      </c>
      <c r="D19" s="235"/>
    </row>
    <row r="20" s="226" customFormat="1" ht="20.25" customHeight="1" spans="1:4">
      <c r="A20" s="240"/>
      <c r="B20" s="239"/>
      <c r="C20" s="237" t="s">
        <v>33</v>
      </c>
      <c r="D20" s="235"/>
    </row>
    <row r="21" s="226" customFormat="1" ht="20.25" customHeight="1" spans="1:4">
      <c r="A21" s="240"/>
      <c r="B21" s="239"/>
      <c r="C21" s="237" t="s">
        <v>34</v>
      </c>
      <c r="D21" s="235"/>
    </row>
    <row r="22" s="226" customFormat="1" ht="20.25" customHeight="1" spans="1:4">
      <c r="A22" s="240"/>
      <c r="B22" s="239"/>
      <c r="C22" s="237" t="s">
        <v>35</v>
      </c>
      <c r="D22" s="235"/>
    </row>
    <row r="23" s="226" customFormat="1" ht="20.25" customHeight="1" spans="1:4">
      <c r="A23" s="240"/>
      <c r="B23" s="239"/>
      <c r="C23" s="237" t="s">
        <v>36</v>
      </c>
      <c r="D23" s="235"/>
    </row>
    <row r="24" s="226" customFormat="1" ht="20.25" customHeight="1" spans="1:4">
      <c r="A24" s="240"/>
      <c r="B24" s="239"/>
      <c r="C24" s="237" t="s">
        <v>37</v>
      </c>
      <c r="D24" s="235"/>
    </row>
    <row r="25" s="226" customFormat="1" ht="20.25" customHeight="1" spans="1:4">
      <c r="A25" s="240"/>
      <c r="B25" s="239"/>
      <c r="C25" s="237" t="s">
        <v>38</v>
      </c>
      <c r="D25" s="195">
        <v>1762595</v>
      </c>
    </row>
    <row r="26" s="226" customFormat="1" ht="20.25" customHeight="1" spans="1:4">
      <c r="A26" s="240"/>
      <c r="B26" s="239"/>
      <c r="C26" s="237" t="s">
        <v>39</v>
      </c>
      <c r="D26" s="235"/>
    </row>
    <row r="27" s="226" customFormat="1" ht="20.25" customHeight="1" spans="1:4">
      <c r="A27" s="240"/>
      <c r="B27" s="239"/>
      <c r="C27" s="280" t="s">
        <v>40</v>
      </c>
      <c r="D27" s="235"/>
    </row>
    <row r="28" s="226" customFormat="1" ht="20.25" customHeight="1" spans="1:4">
      <c r="A28" s="240"/>
      <c r="B28" s="239"/>
      <c r="C28" s="280" t="s">
        <v>41</v>
      </c>
      <c r="D28" s="235"/>
    </row>
    <row r="29" s="226" customFormat="1" ht="20.25" customHeight="1" spans="1:4">
      <c r="A29" s="240"/>
      <c r="B29" s="239"/>
      <c r="C29" s="280" t="s">
        <v>42</v>
      </c>
      <c r="D29" s="235"/>
    </row>
    <row r="30" s="226" customFormat="1" ht="20.25" customHeight="1" spans="1:4">
      <c r="A30" s="281"/>
      <c r="B30" s="282"/>
      <c r="C30" s="280"/>
      <c r="D30" s="207"/>
    </row>
    <row r="31" s="226" customFormat="1" ht="20.25" customHeight="1" spans="1:4">
      <c r="A31" s="281"/>
      <c r="B31" s="282"/>
      <c r="C31" s="280"/>
      <c r="D31" s="207"/>
    </row>
    <row r="32" s="226" customFormat="1" ht="20.25" customHeight="1" spans="1:4">
      <c r="A32" s="283" t="s">
        <v>43</v>
      </c>
      <c r="B32" s="284">
        <f>SUM(B7:B11)</f>
        <v>28179645.28</v>
      </c>
      <c r="C32" s="285" t="s">
        <v>44</v>
      </c>
      <c r="D32" s="286">
        <f>SUM(D7:D31)</f>
        <v>28179645.28</v>
      </c>
    </row>
    <row r="33" s="226" customFormat="1" ht="20.25" customHeight="1" spans="1:4">
      <c r="A33" s="278" t="s">
        <v>45</v>
      </c>
      <c r="B33" s="287"/>
      <c r="C33" s="280" t="s">
        <v>46</v>
      </c>
      <c r="D33" s="207"/>
    </row>
    <row r="34" s="226" customFormat="1" ht="20.25" customHeight="1" spans="1:4">
      <c r="A34" s="288" t="s">
        <v>47</v>
      </c>
      <c r="B34" s="284">
        <f>B32+B33</f>
        <v>28179645.28</v>
      </c>
      <c r="C34" s="285" t="s">
        <v>48</v>
      </c>
      <c r="D34" s="286">
        <f>D32+D33</f>
        <v>28179645.28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0" orientation="landscape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8"/>
  <sheetViews>
    <sheetView workbookViewId="0">
      <selection activeCell="G17" sqref="G17"/>
    </sheetView>
  </sheetViews>
  <sheetFormatPr defaultColWidth="9.11111111111111" defaultRowHeight="12" outlineLevelRow="7"/>
  <cols>
    <col min="1" max="1" width="34.3333333333333" style="67" customWidth="1"/>
    <col min="2" max="5" width="11.8888888888889" style="67" customWidth="1"/>
    <col min="6" max="6" width="11.8888888888889" style="2" customWidth="1"/>
    <col min="7" max="7" width="11.8888888888889" style="67" customWidth="1"/>
    <col min="8" max="9" width="11.8888888888889" style="2" customWidth="1"/>
    <col min="10" max="10" width="11.8888888888889" style="67" customWidth="1"/>
    <col min="11" max="11" width="9.11111111111111" style="2" customWidth="1"/>
    <col min="12" max="16384" width="9.11111111111111" style="2"/>
  </cols>
  <sheetData>
    <row r="1" customHeight="1" spans="10:10">
      <c r="J1" s="78" t="s">
        <v>457</v>
      </c>
    </row>
    <row r="2" ht="28.5" customHeight="1" spans="1:10">
      <c r="A2" s="68" t="s">
        <v>458</v>
      </c>
      <c r="B2" s="69"/>
      <c r="C2" s="69"/>
      <c r="D2" s="69"/>
      <c r="E2" s="70"/>
      <c r="F2" s="71"/>
      <c r="G2" s="70"/>
      <c r="H2" s="71"/>
      <c r="I2" s="71"/>
      <c r="J2" s="70"/>
    </row>
    <row r="3" ht="17.25" customHeight="1" spans="1:1">
      <c r="A3" s="72" t="str">
        <f>'财务收支预算总表01-1'!A3</f>
        <v> 单位名称：大姚县龙街镇中心学校</v>
      </c>
    </row>
    <row r="4" ht="44.25" customHeight="1" spans="1:10">
      <c r="A4" s="73" t="s">
        <v>315</v>
      </c>
      <c r="B4" s="73" t="s">
        <v>316</v>
      </c>
      <c r="C4" s="73" t="s">
        <v>317</v>
      </c>
      <c r="D4" s="73" t="s">
        <v>318</v>
      </c>
      <c r="E4" s="73" t="s">
        <v>319</v>
      </c>
      <c r="F4" s="18" t="s">
        <v>459</v>
      </c>
      <c r="G4" s="73" t="s">
        <v>321</v>
      </c>
      <c r="H4" s="18" t="s">
        <v>322</v>
      </c>
      <c r="I4" s="18" t="s">
        <v>323</v>
      </c>
      <c r="J4" s="73" t="s">
        <v>324</v>
      </c>
    </row>
    <row r="5" ht="25.2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18">
        <v>6</v>
      </c>
      <c r="G5" s="73">
        <v>7</v>
      </c>
      <c r="H5" s="18">
        <v>8</v>
      </c>
      <c r="I5" s="18">
        <v>9</v>
      </c>
      <c r="J5" s="73">
        <v>10</v>
      </c>
    </row>
    <row r="6" ht="42" customHeight="1" spans="1:10">
      <c r="A6" s="74"/>
      <c r="B6" s="75"/>
      <c r="C6" s="75"/>
      <c r="D6" s="75"/>
      <c r="E6" s="76"/>
      <c r="F6" s="77"/>
      <c r="G6" s="76"/>
      <c r="H6" s="77"/>
      <c r="I6" s="77"/>
      <c r="J6" s="76"/>
    </row>
    <row r="7" ht="42.75" customHeight="1" spans="1:10">
      <c r="A7" s="20"/>
      <c r="B7" s="20"/>
      <c r="C7" s="20"/>
      <c r="D7" s="20"/>
      <c r="E7" s="74"/>
      <c r="F7" s="20"/>
      <c r="G7" s="74"/>
      <c r="H7" s="20"/>
      <c r="I7" s="20"/>
      <c r="J7" s="74"/>
    </row>
    <row r="8" s="79" customFormat="1" ht="19.8" customHeight="1" spans="1:10">
      <c r="A8" s="156" t="str">
        <f>IF(A6=0,"说明：本表无数据，故公开空表。","")</f>
        <v>说明：本表无数据，故公开空表。</v>
      </c>
      <c r="B8" s="67"/>
      <c r="C8" s="67"/>
      <c r="D8" s="67"/>
      <c r="E8" s="67"/>
      <c r="G8" s="67"/>
      <c r="J8" s="67"/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10"/>
  <sheetViews>
    <sheetView showZeros="0" workbookViewId="0">
      <selection activeCell="G17" sqref="G17"/>
    </sheetView>
  </sheetViews>
  <sheetFormatPr defaultColWidth="9.11111111111111" defaultRowHeight="14.25" customHeight="1" outlineLevelCol="5"/>
  <cols>
    <col min="1" max="2" width="21.1111111111111" style="143" customWidth="1"/>
    <col min="3" max="3" width="21.1111111111111" style="27" customWidth="1"/>
    <col min="4" max="6" width="28.3333333333333" style="27" customWidth="1"/>
    <col min="7" max="7" width="9.11111111111111" style="27" customWidth="1"/>
    <col min="8" max="16384" width="9.11111111111111" style="27"/>
  </cols>
  <sheetData>
    <row r="1" ht="12" customHeight="1" spans="1:6">
      <c r="A1" s="144">
        <v>0</v>
      </c>
      <c r="B1" s="144">
        <v>0</v>
      </c>
      <c r="C1" s="145">
        <v>1</v>
      </c>
      <c r="D1" s="146"/>
      <c r="E1" s="146"/>
      <c r="F1" s="146" t="s">
        <v>460</v>
      </c>
    </row>
    <row r="2" ht="26.25" customHeight="1" spans="1:6">
      <c r="A2" s="147" t="s">
        <v>461</v>
      </c>
      <c r="B2" s="147"/>
      <c r="C2" s="148"/>
      <c r="D2" s="148"/>
      <c r="E2" s="149"/>
      <c r="F2" s="149"/>
    </row>
    <row r="3" ht="24" customHeight="1" spans="1:6">
      <c r="A3" s="10" t="str">
        <f>'财务收支预算总表01-1'!A3</f>
        <v> 单位名称：大姚县龙街镇中心学校</v>
      </c>
      <c r="B3" s="10"/>
      <c r="C3" s="145"/>
      <c r="D3" s="146"/>
      <c r="E3" s="146"/>
      <c r="F3" s="146" t="s">
        <v>4</v>
      </c>
    </row>
    <row r="4" ht="19.5" customHeight="1" spans="1:6">
      <c r="A4" s="35" t="s">
        <v>177</v>
      </c>
      <c r="B4" s="150" t="s">
        <v>71</v>
      </c>
      <c r="C4" s="35" t="s">
        <v>72</v>
      </c>
      <c r="D4" s="43" t="s">
        <v>462</v>
      </c>
      <c r="E4" s="44"/>
      <c r="F4" s="45"/>
    </row>
    <row r="5" ht="18.75" customHeight="1" spans="1:6">
      <c r="A5" s="86"/>
      <c r="B5" s="151"/>
      <c r="C5" s="86"/>
      <c r="D5" s="35" t="s">
        <v>54</v>
      </c>
      <c r="E5" s="37" t="s">
        <v>73</v>
      </c>
      <c r="F5" s="35" t="s">
        <v>74</v>
      </c>
    </row>
    <row r="6" ht="22.2" customHeight="1" spans="1:6">
      <c r="A6" s="152">
        <v>1</v>
      </c>
      <c r="B6" s="152" t="s">
        <v>160</v>
      </c>
      <c r="C6" s="100">
        <v>3</v>
      </c>
      <c r="D6" s="152" t="s">
        <v>162</v>
      </c>
      <c r="E6" s="152" t="s">
        <v>163</v>
      </c>
      <c r="F6" s="100">
        <v>6</v>
      </c>
    </row>
    <row r="7" ht="22.2" customHeight="1" spans="1:6">
      <c r="A7" s="106"/>
      <c r="B7" s="106"/>
      <c r="C7" s="106"/>
      <c r="D7" s="153">
        <f>E7+F7</f>
        <v>0</v>
      </c>
      <c r="E7" s="154"/>
      <c r="F7" s="154"/>
    </row>
    <row r="8" ht="22.2" customHeight="1" spans="1:6">
      <c r="A8" s="155"/>
      <c r="B8" s="155"/>
      <c r="C8" s="155"/>
      <c r="D8" s="153">
        <f>E8+F8</f>
        <v>0</v>
      </c>
      <c r="E8" s="154"/>
      <c r="F8" s="154"/>
    </row>
    <row r="9" ht="22.2" customHeight="1" spans="1:6">
      <c r="A9" s="155" t="s">
        <v>119</v>
      </c>
      <c r="B9" s="155"/>
      <c r="C9" s="155" t="s">
        <v>119</v>
      </c>
      <c r="D9" s="153">
        <f>E9+F9</f>
        <v>0</v>
      </c>
      <c r="E9" s="154">
        <f>SUM(E7:E8)</f>
        <v>0</v>
      </c>
      <c r="F9" s="154">
        <f>SUM(F7:F8)</f>
        <v>0</v>
      </c>
    </row>
    <row r="10" s="67" customFormat="1" ht="25.2" customHeight="1" spans="1:2">
      <c r="A10" s="156" t="str">
        <f>IF(A7=0,"说明：本表无数据，故公开空表。","")</f>
        <v>说明：本表无数据，故公开空表。</v>
      </c>
      <c r="B10" s="156"/>
    </row>
  </sheetData>
  <mergeCells count="8">
    <mergeCell ref="A2:F2"/>
    <mergeCell ref="A3:D3"/>
    <mergeCell ref="D4:F4"/>
    <mergeCell ref="A9:C9"/>
    <mergeCell ref="A10:B10"/>
    <mergeCell ref="A4:A5"/>
    <mergeCell ref="B4:B5"/>
    <mergeCell ref="C4:C5"/>
  </mergeCells>
  <printOptions horizontalCentered="1"/>
  <pageMargins left="0.39" right="0.39" top="0.51" bottom="0.51" header="0.31" footer="0.31"/>
  <pageSetup paperSize="9" scale="86" orientation="landscape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Q11"/>
  <sheetViews>
    <sheetView showZeros="0" workbookViewId="0">
      <selection activeCell="P16" sqref="P16"/>
    </sheetView>
  </sheetViews>
  <sheetFormatPr defaultColWidth="9.11111111111111" defaultRowHeight="14.25" customHeight="1"/>
  <cols>
    <col min="1" max="1" width="12" style="27" customWidth="1"/>
    <col min="2" max="2" width="13.2222222222222" style="27" customWidth="1"/>
    <col min="3" max="3" width="13.1111111111111" style="27" customWidth="1"/>
    <col min="4" max="4" width="7.66666666666667" style="27" customWidth="1"/>
    <col min="5" max="6" width="10.3333333333333" style="27" customWidth="1"/>
    <col min="7" max="7" width="12" style="27" customWidth="1"/>
    <col min="8" max="9" width="10" style="27" customWidth="1"/>
    <col min="10" max="10" width="8.55555555555556" style="27" customWidth="1"/>
    <col min="11" max="11" width="7.44444444444444" style="2" customWidth="1"/>
    <col min="12" max="12" width="9.11111111111111" style="27" customWidth="1"/>
    <col min="13" max="15" width="8.55555555555556" style="27" customWidth="1"/>
    <col min="16" max="16" width="8.55555555555556" style="2" customWidth="1"/>
    <col min="17" max="17" width="8.55555555555556" style="27" customWidth="1"/>
    <col min="18" max="18" width="9.11111111111111" style="2" customWidth="1"/>
    <col min="19" max="16384" width="9.11111111111111" style="2"/>
  </cols>
  <sheetData>
    <row r="1" ht="13.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P1" s="78"/>
      <c r="Q1" s="47" t="s">
        <v>463</v>
      </c>
    </row>
    <row r="2" ht="27.75" customHeight="1" spans="1:17">
      <c r="A2" s="81" t="s">
        <v>464</v>
      </c>
      <c r="B2" s="69"/>
      <c r="C2" s="69"/>
      <c r="D2" s="69"/>
      <c r="E2" s="70"/>
      <c r="F2" s="70"/>
      <c r="G2" s="70"/>
      <c r="H2" s="70"/>
      <c r="I2" s="70"/>
      <c r="J2" s="70"/>
      <c r="K2" s="71"/>
      <c r="L2" s="70"/>
      <c r="M2" s="70"/>
      <c r="N2" s="70"/>
      <c r="O2" s="70"/>
      <c r="P2" s="71"/>
      <c r="Q2" s="70"/>
    </row>
    <row r="3" ht="18.75" customHeight="1" spans="1:17">
      <c r="A3" s="98" t="str">
        <f>'财务收支预算总表01-1'!A3</f>
        <v> 单位名称：大姚县龙街镇中心学校</v>
      </c>
      <c r="B3" s="99"/>
      <c r="C3" s="99"/>
      <c r="D3" s="99"/>
      <c r="E3" s="99"/>
      <c r="F3" s="99"/>
      <c r="G3" s="99"/>
      <c r="H3" s="99"/>
      <c r="I3" s="99"/>
      <c r="J3" s="99"/>
      <c r="P3" s="85"/>
      <c r="Q3" s="141" t="s">
        <v>168</v>
      </c>
    </row>
    <row r="4" ht="15.75" customHeight="1" spans="1:17">
      <c r="A4" s="34" t="s">
        <v>465</v>
      </c>
      <c r="B4" s="119" t="s">
        <v>466</v>
      </c>
      <c r="C4" s="119" t="s">
        <v>467</v>
      </c>
      <c r="D4" s="119" t="s">
        <v>468</v>
      </c>
      <c r="E4" s="119" t="s">
        <v>469</v>
      </c>
      <c r="F4" s="119" t="s">
        <v>470</v>
      </c>
      <c r="G4" s="120" t="s">
        <v>184</v>
      </c>
      <c r="H4" s="121"/>
      <c r="I4" s="121"/>
      <c r="J4" s="120"/>
      <c r="K4" s="137"/>
      <c r="L4" s="120"/>
      <c r="M4" s="120"/>
      <c r="N4" s="120"/>
      <c r="O4" s="120"/>
      <c r="P4" s="137"/>
      <c r="Q4" s="142"/>
    </row>
    <row r="5" ht="17.25" customHeight="1" spans="1:17">
      <c r="A5" s="122"/>
      <c r="B5" s="123"/>
      <c r="C5" s="123"/>
      <c r="D5" s="123"/>
      <c r="E5" s="123"/>
      <c r="F5" s="123"/>
      <c r="G5" s="124" t="s">
        <v>54</v>
      </c>
      <c r="H5" s="48" t="s">
        <v>57</v>
      </c>
      <c r="I5" s="48" t="s">
        <v>471</v>
      </c>
      <c r="J5" s="123" t="s">
        <v>472</v>
      </c>
      <c r="K5" s="138" t="s">
        <v>473</v>
      </c>
      <c r="L5" s="127" t="s">
        <v>61</v>
      </c>
      <c r="M5" s="127"/>
      <c r="N5" s="127"/>
      <c r="O5" s="127"/>
      <c r="P5" s="139"/>
      <c r="Q5" s="126"/>
    </row>
    <row r="6" ht="54" customHeight="1" spans="1:17">
      <c r="A6" s="125"/>
      <c r="B6" s="126"/>
      <c r="C6" s="126"/>
      <c r="D6" s="126"/>
      <c r="E6" s="126"/>
      <c r="F6" s="126"/>
      <c r="G6" s="127"/>
      <c r="H6" s="48"/>
      <c r="I6" s="48"/>
      <c r="J6" s="126"/>
      <c r="K6" s="140"/>
      <c r="L6" s="126" t="s">
        <v>56</v>
      </c>
      <c r="M6" s="126" t="s">
        <v>62</v>
      </c>
      <c r="N6" s="126" t="s">
        <v>276</v>
      </c>
      <c r="O6" s="126" t="s">
        <v>64</v>
      </c>
      <c r="P6" s="140" t="s">
        <v>65</v>
      </c>
      <c r="Q6" s="126" t="s">
        <v>66</v>
      </c>
    </row>
    <row r="7" ht="28.2" customHeight="1" spans="1:17">
      <c r="A7" s="38">
        <v>1</v>
      </c>
      <c r="B7" s="128">
        <v>2</v>
      </c>
      <c r="C7" s="128">
        <v>3</v>
      </c>
      <c r="D7" s="38">
        <v>4</v>
      </c>
      <c r="E7" s="128">
        <v>5</v>
      </c>
      <c r="F7" s="128">
        <v>6</v>
      </c>
      <c r="G7" s="38">
        <v>7</v>
      </c>
      <c r="H7" s="128">
        <v>8</v>
      </c>
      <c r="I7" s="128">
        <v>9</v>
      </c>
      <c r="J7" s="38">
        <v>10</v>
      </c>
      <c r="K7" s="128">
        <v>11</v>
      </c>
      <c r="L7" s="128">
        <v>12</v>
      </c>
      <c r="M7" s="38">
        <v>13</v>
      </c>
      <c r="N7" s="128">
        <v>14</v>
      </c>
      <c r="O7" s="128">
        <v>15</v>
      </c>
      <c r="P7" s="38">
        <v>16</v>
      </c>
      <c r="Q7" s="128">
        <v>17</v>
      </c>
    </row>
    <row r="8" ht="28.2" customHeight="1" spans="1:17">
      <c r="A8" s="129"/>
      <c r="B8" s="130"/>
      <c r="C8" s="130"/>
      <c r="D8" s="130"/>
      <c r="E8" s="131"/>
      <c r="F8" s="132"/>
      <c r="G8" s="132">
        <f>H8+I8+J8+K8+L8</f>
        <v>0</v>
      </c>
      <c r="H8" s="132"/>
      <c r="I8" s="132"/>
      <c r="J8" s="132"/>
      <c r="K8" s="132"/>
      <c r="L8" s="132">
        <f>M8+N8+O8+P8+Q8</f>
        <v>0</v>
      </c>
      <c r="M8" s="132"/>
      <c r="N8" s="132"/>
      <c r="O8" s="132"/>
      <c r="P8" s="132"/>
      <c r="Q8" s="132"/>
    </row>
    <row r="9" ht="28.2" customHeight="1" spans="1:17">
      <c r="A9" s="129"/>
      <c r="B9" s="130"/>
      <c r="C9" s="130"/>
      <c r="D9" s="130"/>
      <c r="E9" s="131"/>
      <c r="F9" s="133"/>
      <c r="G9" s="133"/>
      <c r="H9" s="133"/>
      <c r="I9" s="133"/>
      <c r="J9" s="133"/>
      <c r="K9" s="132"/>
      <c r="L9" s="132">
        <f>M9+N9+O9+P9+Q9</f>
        <v>0</v>
      </c>
      <c r="M9" s="133"/>
      <c r="N9" s="133"/>
      <c r="O9" s="133"/>
      <c r="P9" s="132"/>
      <c r="Q9" s="133"/>
    </row>
    <row r="10" ht="28.2" customHeight="1" spans="1:17">
      <c r="A10" s="134" t="s">
        <v>119</v>
      </c>
      <c r="B10" s="135"/>
      <c r="C10" s="135"/>
      <c r="D10" s="135"/>
      <c r="E10" s="131"/>
      <c r="F10" s="132">
        <f>F8+F9</f>
        <v>0</v>
      </c>
      <c r="G10" s="132">
        <f t="shared" ref="G10:Q10" si="0">SUM(G8:G9)</f>
        <v>0</v>
      </c>
      <c r="H10" s="132">
        <f t="shared" si="0"/>
        <v>0</v>
      </c>
      <c r="I10" s="132">
        <f t="shared" si="0"/>
        <v>0</v>
      </c>
      <c r="J10" s="132">
        <f t="shared" si="0"/>
        <v>0</v>
      </c>
      <c r="K10" s="132">
        <f t="shared" si="0"/>
        <v>0</v>
      </c>
      <c r="L10" s="132">
        <f t="shared" si="0"/>
        <v>0</v>
      </c>
      <c r="M10" s="132">
        <f t="shared" si="0"/>
        <v>0</v>
      </c>
      <c r="N10" s="132">
        <f t="shared" si="0"/>
        <v>0</v>
      </c>
      <c r="O10" s="132">
        <f t="shared" si="0"/>
        <v>0</v>
      </c>
      <c r="P10" s="132">
        <f t="shared" si="0"/>
        <v>0</v>
      </c>
      <c r="Q10" s="132">
        <f t="shared" si="0"/>
        <v>0</v>
      </c>
    </row>
    <row r="11" s="79" customFormat="1" ht="30" customHeight="1" spans="1:17">
      <c r="A11" s="136" t="str">
        <f>IF(A8=0,"说明：本表无数据，故公开空表。","")</f>
        <v>说明：本表无数据，故公开空表。</v>
      </c>
      <c r="B11" s="136"/>
      <c r="C11" s="136"/>
      <c r="D11" s="67"/>
      <c r="E11" s="67"/>
      <c r="F11" s="67"/>
      <c r="G11" s="67"/>
      <c r="H11" s="67"/>
      <c r="I11" s="67"/>
      <c r="J11" s="67"/>
      <c r="L11" s="67"/>
      <c r="M11" s="67"/>
      <c r="N11" s="67"/>
      <c r="O11" s="67"/>
      <c r="Q11" s="67"/>
    </row>
  </sheetData>
  <mergeCells count="17">
    <mergeCell ref="A2:Q2"/>
    <mergeCell ref="A3:F3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" right="0.39" top="0.51" bottom="0.51" header="0.31" footer="0.31"/>
  <pageSetup paperSize="9" scale="64" orientation="landscape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R12"/>
  <sheetViews>
    <sheetView showZeros="0" workbookViewId="0">
      <selection activeCell="S17" sqref="S17"/>
    </sheetView>
  </sheetViews>
  <sheetFormatPr defaultColWidth="8.66666666666667" defaultRowHeight="14.25" customHeight="1"/>
  <cols>
    <col min="1" max="7" width="9.11111111111111" style="94" customWidth="1"/>
    <col min="8" max="8" width="12" style="27" customWidth="1"/>
    <col min="9" max="9" width="10" style="27" customWidth="1"/>
    <col min="10" max="11" width="9" style="27" customWidth="1"/>
    <col min="12" max="12" width="9" style="2" customWidth="1"/>
    <col min="13" max="13" width="9.11111111111111" style="27" customWidth="1"/>
    <col min="14" max="16" width="7.77777777777778" style="27" customWidth="1"/>
    <col min="17" max="17" width="7.77777777777778" style="2" customWidth="1"/>
    <col min="18" max="18" width="7.77777777777778" style="27" customWidth="1"/>
    <col min="19" max="247" width="9.11111111111111" style="2" customWidth="1"/>
    <col min="248" max="16384" width="8.66666666666667" style="2"/>
  </cols>
  <sheetData>
    <row r="1" ht="13.5" customHeight="1" spans="1:18">
      <c r="A1" s="28"/>
      <c r="B1" s="28"/>
      <c r="C1" s="28"/>
      <c r="D1" s="28"/>
      <c r="E1" s="28"/>
      <c r="F1" s="28"/>
      <c r="G1" s="28"/>
      <c r="H1" s="95"/>
      <c r="I1" s="95"/>
      <c r="J1" s="95"/>
      <c r="K1" s="95"/>
      <c r="L1" s="109"/>
      <c r="M1" s="33"/>
      <c r="N1" s="33"/>
      <c r="O1" s="33"/>
      <c r="P1" s="33"/>
      <c r="Q1" s="115"/>
      <c r="R1" s="116" t="s">
        <v>474</v>
      </c>
    </row>
    <row r="2" ht="27.75" customHeight="1" spans="1:18">
      <c r="A2" s="96" t="s">
        <v>475</v>
      </c>
      <c r="B2" s="96"/>
      <c r="C2" s="96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ht="37.8" customHeight="1" spans="1:18">
      <c r="A3" s="98" t="str">
        <f>'财务收支预算总表01-1'!A3</f>
        <v> 单位名称：大姚县龙街镇中心学校</v>
      </c>
      <c r="B3" s="99"/>
      <c r="C3" s="99"/>
      <c r="D3" s="99"/>
      <c r="E3" s="99"/>
      <c r="F3" s="99"/>
      <c r="G3" s="99"/>
      <c r="H3" s="83"/>
      <c r="I3" s="83"/>
      <c r="J3" s="83"/>
      <c r="K3" s="83"/>
      <c r="L3" s="109"/>
      <c r="M3" s="33"/>
      <c r="N3" s="33"/>
      <c r="O3" s="33"/>
      <c r="P3" s="33"/>
      <c r="Q3" s="117"/>
      <c r="R3" s="118" t="s">
        <v>168</v>
      </c>
    </row>
    <row r="4" ht="15.75" customHeight="1" spans="1:18">
      <c r="A4" s="48" t="s">
        <v>465</v>
      </c>
      <c r="B4" s="48" t="s">
        <v>476</v>
      </c>
      <c r="C4" s="48" t="s">
        <v>477</v>
      </c>
      <c r="D4" s="48" t="s">
        <v>478</v>
      </c>
      <c r="E4" s="48" t="s">
        <v>479</v>
      </c>
      <c r="F4" s="48" t="s">
        <v>480</v>
      </c>
      <c r="G4" s="48" t="s">
        <v>481</v>
      </c>
      <c r="H4" s="48" t="s">
        <v>184</v>
      </c>
      <c r="I4" s="48"/>
      <c r="J4" s="48"/>
      <c r="K4" s="48"/>
      <c r="L4" s="110"/>
      <c r="M4" s="48"/>
      <c r="N4" s="48"/>
      <c r="O4" s="48"/>
      <c r="P4" s="48"/>
      <c r="Q4" s="110"/>
      <c r="R4" s="48"/>
    </row>
    <row r="5" ht="17.25" customHeight="1" spans="1:18">
      <c r="A5" s="48"/>
      <c r="B5" s="48"/>
      <c r="C5" s="48"/>
      <c r="D5" s="48"/>
      <c r="E5" s="48"/>
      <c r="F5" s="48"/>
      <c r="G5" s="48"/>
      <c r="H5" s="48" t="s">
        <v>54</v>
      </c>
      <c r="I5" s="48" t="s">
        <v>57</v>
      </c>
      <c r="J5" s="48" t="s">
        <v>471</v>
      </c>
      <c r="K5" s="48" t="s">
        <v>472</v>
      </c>
      <c r="L5" s="111" t="s">
        <v>473</v>
      </c>
      <c r="M5" s="48" t="s">
        <v>61</v>
      </c>
      <c r="N5" s="48"/>
      <c r="O5" s="48"/>
      <c r="P5" s="48"/>
      <c r="Q5" s="111"/>
      <c r="R5" s="48"/>
    </row>
    <row r="6" ht="54" customHeight="1" spans="1:18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110"/>
      <c r="M6" s="48" t="s">
        <v>56</v>
      </c>
      <c r="N6" s="48" t="s">
        <v>62</v>
      </c>
      <c r="O6" s="48" t="s">
        <v>63</v>
      </c>
      <c r="P6" s="48" t="s">
        <v>64</v>
      </c>
      <c r="Q6" s="110" t="s">
        <v>65</v>
      </c>
      <c r="R6" s="48" t="s">
        <v>66</v>
      </c>
    </row>
    <row r="7" ht="24.6" customHeight="1" spans="1:1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8">
        <v>15</v>
      </c>
      <c r="P7" s="48">
        <v>16</v>
      </c>
      <c r="Q7" s="48">
        <v>17</v>
      </c>
      <c r="R7" s="48">
        <v>18</v>
      </c>
    </row>
    <row r="8" ht="34.2" customHeight="1" spans="1:18">
      <c r="A8" s="100"/>
      <c r="B8" s="100"/>
      <c r="C8" s="100"/>
      <c r="D8" s="101"/>
      <c r="E8" s="100"/>
      <c r="F8" s="100"/>
      <c r="G8" s="100"/>
      <c r="H8" s="102">
        <f>I8+J8+K8+L8+M8</f>
        <v>0</v>
      </c>
      <c r="I8" s="102"/>
      <c r="J8" s="102"/>
      <c r="K8" s="102"/>
      <c r="L8" s="102"/>
      <c r="M8" s="102">
        <f>N8+O8+P8+Q8+R8</f>
        <v>0</v>
      </c>
      <c r="N8" s="102"/>
      <c r="O8" s="102"/>
      <c r="P8" s="102"/>
      <c r="Q8" s="102"/>
      <c r="R8" s="102"/>
    </row>
    <row r="9" ht="34.2" customHeight="1" spans="1:18">
      <c r="A9" s="103"/>
      <c r="B9" s="104"/>
      <c r="C9" s="104"/>
      <c r="D9" s="105"/>
      <c r="E9" s="104"/>
      <c r="F9" s="104"/>
      <c r="G9" s="104"/>
      <c r="H9" s="102">
        <f>I9+J9+K9+L9+M9</f>
        <v>0</v>
      </c>
      <c r="I9" s="112"/>
      <c r="J9" s="112"/>
      <c r="K9" s="112"/>
      <c r="L9" s="102"/>
      <c r="M9" s="102">
        <f>N9+O9+P9+Q9+R9</f>
        <v>0</v>
      </c>
      <c r="N9" s="112"/>
      <c r="O9" s="112"/>
      <c r="P9" s="112"/>
      <c r="Q9" s="102"/>
      <c r="R9" s="112"/>
    </row>
    <row r="10" ht="34.2" customHeight="1" spans="1:18">
      <c r="A10" s="103"/>
      <c r="B10" s="106"/>
      <c r="C10" s="106"/>
      <c r="D10" s="107"/>
      <c r="E10" s="106"/>
      <c r="F10" s="106"/>
      <c r="G10" s="106"/>
      <c r="H10" s="102">
        <f>I10+J10+K10+L10+M10</f>
        <v>0</v>
      </c>
      <c r="I10" s="113"/>
      <c r="J10" s="113"/>
      <c r="K10" s="113"/>
      <c r="L10" s="113"/>
      <c r="M10" s="102">
        <f>N10+O10+P10+Q10+R10</f>
        <v>0</v>
      </c>
      <c r="N10" s="113"/>
      <c r="O10" s="113"/>
      <c r="P10" s="113"/>
      <c r="Q10" s="113"/>
      <c r="R10" s="113"/>
    </row>
    <row r="11" ht="34.2" customHeight="1" spans="1:18">
      <c r="A11" s="100" t="s">
        <v>119</v>
      </c>
      <c r="B11" s="100"/>
      <c r="C11" s="100"/>
      <c r="D11" s="100"/>
      <c r="E11" s="100"/>
      <c r="F11" s="100"/>
      <c r="G11" s="100"/>
      <c r="H11" s="108">
        <f>SUM(H8:H10)</f>
        <v>0</v>
      </c>
      <c r="I11" s="108">
        <f>SUM(I8:I10)</f>
        <v>0</v>
      </c>
      <c r="J11" s="108">
        <f>SUM(J8:J10)</f>
        <v>0</v>
      </c>
      <c r="K11" s="108">
        <f>SUM(K8:K10)</f>
        <v>0</v>
      </c>
      <c r="L11" s="114"/>
      <c r="M11" s="108">
        <f>SUM(M8:M10)</f>
        <v>0</v>
      </c>
      <c r="N11" s="108">
        <f>SUM(N8:N10)</f>
        <v>0</v>
      </c>
      <c r="O11" s="108">
        <f>SUM(O9:O10)</f>
        <v>0</v>
      </c>
      <c r="P11" s="108">
        <f>SUM(P8:P10)</f>
        <v>0</v>
      </c>
      <c r="Q11" s="114">
        <f>SUM(Q8:Q10)</f>
        <v>0</v>
      </c>
      <c r="R11" s="108">
        <f>SUM(R8:R10)</f>
        <v>0</v>
      </c>
    </row>
    <row r="12" s="79" customFormat="1" ht="34.8" customHeight="1" spans="1:18">
      <c r="A12" s="93" t="str">
        <f>IF(A8=0,"说明：本表无数据，故公开空表。","")</f>
        <v>说明：本表无数据，故公开空表。</v>
      </c>
      <c r="B12" s="93"/>
      <c r="C12" s="93"/>
      <c r="D12" s="93"/>
      <c r="E12" s="94"/>
      <c r="F12" s="94"/>
      <c r="G12" s="94"/>
      <c r="H12" s="67"/>
      <c r="I12" s="67"/>
      <c r="J12" s="67"/>
      <c r="K12" s="67"/>
      <c r="M12" s="67"/>
      <c r="N12" s="67"/>
      <c r="O12" s="67"/>
      <c r="P12" s="67"/>
      <c r="R12" s="67"/>
    </row>
  </sheetData>
  <mergeCells count="18">
    <mergeCell ref="A2:R2"/>
    <mergeCell ref="A3:D3"/>
    <mergeCell ref="H4:R4"/>
    <mergeCell ref="M5:R5"/>
    <mergeCell ref="A11:G11"/>
    <mergeCell ref="A12:D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1" right="0.71" top="0.75" bottom="0.75" header="0.31" footer="0.31"/>
  <pageSetup paperSize="9" scale="75" orientation="landscape"/>
  <headerFooter>
    <oddFooter>&amp;C&amp;"-"&amp;16-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E9"/>
  <sheetViews>
    <sheetView showZeros="0" workbookViewId="0">
      <selection activeCell="D12" sqref="D12"/>
    </sheetView>
  </sheetViews>
  <sheetFormatPr defaultColWidth="9.11111111111111" defaultRowHeight="14.25" customHeight="1" outlineLevelCol="4"/>
  <cols>
    <col min="1" max="1" width="37.6666666666667" style="27" customWidth="1"/>
    <col min="2" max="2" width="18.1111111111111" style="27" customWidth="1"/>
    <col min="3" max="3" width="24.5555555555556" style="27" customWidth="1"/>
    <col min="4" max="4" width="26.4444444444444" style="27" customWidth="1"/>
    <col min="5" max="5" width="26.3333333333333" style="27" customWidth="1"/>
    <col min="6" max="6" width="9.11111111111111" style="2" customWidth="1"/>
    <col min="7" max="16384" width="9.11111111111111" style="2"/>
  </cols>
  <sheetData>
    <row r="1" ht="13.5" customHeight="1" spans="1:5">
      <c r="A1" s="28"/>
      <c r="B1" s="28"/>
      <c r="C1" s="28"/>
      <c r="D1" s="80"/>
      <c r="E1" s="78" t="s">
        <v>482</v>
      </c>
    </row>
    <row r="2" ht="27.75" customHeight="1" spans="1:5">
      <c r="A2" s="81" t="s">
        <v>483</v>
      </c>
      <c r="B2" s="69"/>
      <c r="C2" s="69"/>
      <c r="D2" s="69"/>
      <c r="E2" s="70"/>
    </row>
    <row r="3" ht="26.4" customHeight="1" spans="1:5">
      <c r="A3" s="82" t="str">
        <f>'财务收支预算总表01-1'!A3</f>
        <v> 单位名称：大姚县龙街镇中心学校</v>
      </c>
      <c r="B3" s="83"/>
      <c r="C3" s="83"/>
      <c r="D3" s="84"/>
      <c r="E3" s="85" t="s">
        <v>168</v>
      </c>
    </row>
    <row r="4" ht="19.5" customHeight="1" spans="1:5">
      <c r="A4" s="35" t="s">
        <v>484</v>
      </c>
      <c r="B4" s="43" t="s">
        <v>184</v>
      </c>
      <c r="C4" s="44"/>
      <c r="D4" s="44"/>
      <c r="E4" s="39" t="s">
        <v>485</v>
      </c>
    </row>
    <row r="5" ht="40.5" customHeight="1" spans="1:5">
      <c r="A5" s="38"/>
      <c r="B5" s="86" t="s">
        <v>54</v>
      </c>
      <c r="C5" s="34" t="s">
        <v>57</v>
      </c>
      <c r="D5" s="87" t="s">
        <v>486</v>
      </c>
      <c r="E5" s="39" t="s">
        <v>487</v>
      </c>
    </row>
    <row r="6" ht="33" customHeight="1" spans="1:5">
      <c r="A6" s="39">
        <v>1</v>
      </c>
      <c r="B6" s="39">
        <v>2</v>
      </c>
      <c r="C6" s="39">
        <v>3</v>
      </c>
      <c r="D6" s="88">
        <v>4</v>
      </c>
      <c r="E6" s="89">
        <v>5</v>
      </c>
    </row>
    <row r="7" ht="36.6" customHeight="1" spans="1:5">
      <c r="A7" s="74" t="s">
        <v>488</v>
      </c>
      <c r="B7" s="90">
        <f>C7+D7</f>
        <v>0</v>
      </c>
      <c r="C7" s="90"/>
      <c r="D7" s="91"/>
      <c r="E7" s="92" t="s">
        <v>488</v>
      </c>
    </row>
    <row r="8" ht="36.6" customHeight="1" spans="1:5">
      <c r="A8" s="75" t="s">
        <v>488</v>
      </c>
      <c r="B8" s="90" t="s">
        <v>488</v>
      </c>
      <c r="C8" s="90"/>
      <c r="D8" s="91"/>
      <c r="E8" s="92" t="s">
        <v>488</v>
      </c>
    </row>
    <row r="9" s="79" customFormat="1" ht="27.6" customHeight="1" spans="1:5">
      <c r="A9" s="93" t="s">
        <v>489</v>
      </c>
      <c r="B9" s="93"/>
      <c r="C9" s="93"/>
      <c r="D9" s="93"/>
      <c r="E9" s="67"/>
    </row>
  </sheetData>
  <mergeCells count="5">
    <mergeCell ref="A2:E2"/>
    <mergeCell ref="A3:D3"/>
    <mergeCell ref="B4:D4"/>
    <mergeCell ref="A9:D9"/>
    <mergeCell ref="A4:A5"/>
  </mergeCells>
  <printOptions horizontalCentered="1"/>
  <pageMargins left="0.39" right="0.39" top="0.51" bottom="0.51" header="0.31" footer="0.31"/>
  <pageSetup paperSize="9" scale="51" orientation="landscape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8"/>
  <sheetViews>
    <sheetView workbookViewId="0">
      <selection activeCell="J18" sqref="J18"/>
    </sheetView>
  </sheetViews>
  <sheetFormatPr defaultColWidth="9.11111111111111" defaultRowHeight="12" outlineLevelRow="7"/>
  <cols>
    <col min="1" max="1" width="29.5555555555556" style="67" customWidth="1"/>
    <col min="2" max="2" width="22.1111111111111" style="67" customWidth="1"/>
    <col min="3" max="5" width="12.5555555555556" style="67" customWidth="1"/>
    <col min="6" max="6" width="12.5555555555556" style="2" customWidth="1"/>
    <col min="7" max="7" width="12.5555555555556" style="67" customWidth="1"/>
    <col min="8" max="9" width="12.5555555555556" style="2" customWidth="1"/>
    <col min="10" max="10" width="12.5555555555556" style="67" customWidth="1"/>
    <col min="11" max="11" width="9.11111111111111" style="2" customWidth="1"/>
    <col min="12" max="16384" width="9.11111111111111" style="2"/>
  </cols>
  <sheetData>
    <row r="1" customHeight="1" spans="10:10">
      <c r="J1" s="78" t="s">
        <v>490</v>
      </c>
    </row>
    <row r="2" ht="28.5" customHeight="1" spans="1:10">
      <c r="A2" s="68" t="s">
        <v>491</v>
      </c>
      <c r="B2" s="69"/>
      <c r="C2" s="69"/>
      <c r="D2" s="69"/>
      <c r="E2" s="70"/>
      <c r="F2" s="71"/>
      <c r="G2" s="70"/>
      <c r="H2" s="71"/>
      <c r="I2" s="71"/>
      <c r="J2" s="70"/>
    </row>
    <row r="3" ht="31.8" customHeight="1" spans="1:1">
      <c r="A3" s="72" t="str">
        <f>'财务收支预算总表01-1'!A3</f>
        <v> 单位名称：大姚县龙街镇中心学校</v>
      </c>
    </row>
    <row r="4" ht="44.25" customHeight="1" spans="1:10">
      <c r="A4" s="73" t="s">
        <v>315</v>
      </c>
      <c r="B4" s="73" t="s">
        <v>316</v>
      </c>
      <c r="C4" s="73" t="s">
        <v>317</v>
      </c>
      <c r="D4" s="73" t="s">
        <v>318</v>
      </c>
      <c r="E4" s="73" t="s">
        <v>319</v>
      </c>
      <c r="F4" s="18" t="s">
        <v>459</v>
      </c>
      <c r="G4" s="73" t="s">
        <v>321</v>
      </c>
      <c r="H4" s="18" t="s">
        <v>322</v>
      </c>
      <c r="I4" s="18" t="s">
        <v>323</v>
      </c>
      <c r="J4" s="73" t="s">
        <v>324</v>
      </c>
    </row>
    <row r="5" ht="27.6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18">
        <v>6</v>
      </c>
      <c r="G5" s="73">
        <v>7</v>
      </c>
      <c r="H5" s="18">
        <v>8</v>
      </c>
      <c r="I5" s="18">
        <v>9</v>
      </c>
      <c r="J5" s="73">
        <v>10</v>
      </c>
    </row>
    <row r="6" ht="47.4" customHeight="1" spans="1:10">
      <c r="A6" s="74" t="s">
        <v>488</v>
      </c>
      <c r="B6" s="75"/>
      <c r="C6" s="75"/>
      <c r="D6" s="75"/>
      <c r="E6" s="76"/>
      <c r="F6" s="77"/>
      <c r="G6" s="76"/>
      <c r="H6" s="77"/>
      <c r="I6" s="77"/>
      <c r="J6" s="76"/>
    </row>
    <row r="7" ht="47.4" customHeight="1" spans="1:10">
      <c r="A7" s="20" t="s">
        <v>488</v>
      </c>
      <c r="B7" s="20" t="s">
        <v>488</v>
      </c>
      <c r="C7" s="20" t="s">
        <v>488</v>
      </c>
      <c r="D7" s="20" t="s">
        <v>488</v>
      </c>
      <c r="E7" s="74" t="s">
        <v>488</v>
      </c>
      <c r="F7" s="20" t="s">
        <v>488</v>
      </c>
      <c r="G7" s="74" t="s">
        <v>488</v>
      </c>
      <c r="H7" s="20" t="s">
        <v>488</v>
      </c>
      <c r="I7" s="20" t="s">
        <v>488</v>
      </c>
      <c r="J7" s="74" t="s">
        <v>488</v>
      </c>
    </row>
    <row r="8" ht="24.75" customHeight="1" spans="1:1">
      <c r="A8" s="66" t="s">
        <v>489</v>
      </c>
    </row>
  </sheetData>
  <mergeCells count="2">
    <mergeCell ref="A2:J2"/>
    <mergeCell ref="A3:H3"/>
  </mergeCells>
  <printOptions horizontalCentered="1"/>
  <pageMargins left="0.59" right="0.39" top="0.71" bottom="0.51" header="0.31" footer="0.31"/>
  <pageSetup paperSize="9" scale="83" orientation="landscape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H10"/>
  <sheetViews>
    <sheetView workbookViewId="0">
      <selection activeCell="I4" sqref="$A4:$XFD5"/>
    </sheetView>
  </sheetViews>
  <sheetFormatPr defaultColWidth="9.11111111111111" defaultRowHeight="12" outlineLevelCol="7"/>
  <cols>
    <col min="1" max="1" width="29" style="51" customWidth="1"/>
    <col min="2" max="2" width="18.6666666666667" style="51" customWidth="1"/>
    <col min="3" max="3" width="24.8888888888889" style="51" customWidth="1"/>
    <col min="4" max="5" width="18.4444444444444" style="51" customWidth="1"/>
    <col min="6" max="8" width="14" style="51" customWidth="1"/>
    <col min="9" max="16384" width="9.11111111111111" style="51"/>
  </cols>
  <sheetData>
    <row r="1" spans="8:8">
      <c r="H1" s="52" t="s">
        <v>492</v>
      </c>
    </row>
    <row r="2" ht="30" spans="1:8">
      <c r="A2" s="53" t="s">
        <v>493</v>
      </c>
      <c r="B2" s="53"/>
      <c r="C2" s="53"/>
      <c r="D2" s="53"/>
      <c r="E2" s="54"/>
      <c r="F2" s="54"/>
      <c r="G2" s="54"/>
      <c r="H2" s="54"/>
    </row>
    <row r="3" ht="23.4" customHeight="1" spans="1:2">
      <c r="A3" s="55" t="str">
        <f>'财务收支预算总表01-1'!A3</f>
        <v> 单位名称：大姚县龙街镇中心学校</v>
      </c>
      <c r="B3" s="55"/>
    </row>
    <row r="4" ht="22.2" customHeight="1" spans="1:8">
      <c r="A4" s="56" t="s">
        <v>177</v>
      </c>
      <c r="B4" s="56" t="s">
        <v>494</v>
      </c>
      <c r="C4" s="56" t="s">
        <v>495</v>
      </c>
      <c r="D4" s="56" t="s">
        <v>496</v>
      </c>
      <c r="E4" s="56" t="s">
        <v>497</v>
      </c>
      <c r="F4" s="57" t="s">
        <v>498</v>
      </c>
      <c r="G4" s="58"/>
      <c r="H4" s="59"/>
    </row>
    <row r="5" ht="22.2" customHeight="1" spans="1:8">
      <c r="A5" s="60"/>
      <c r="B5" s="60"/>
      <c r="C5" s="60"/>
      <c r="D5" s="60"/>
      <c r="E5" s="60"/>
      <c r="F5" s="61" t="s">
        <v>469</v>
      </c>
      <c r="G5" s="61" t="s">
        <v>499</v>
      </c>
      <c r="H5" s="61" t="s">
        <v>500</v>
      </c>
    </row>
    <row r="6" ht="25.8" customHeight="1" spans="1:8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</row>
    <row r="7" s="50" customFormat="1" ht="40.8" customHeight="1" spans="1:8">
      <c r="A7" s="63"/>
      <c r="B7" s="63"/>
      <c r="C7" s="63"/>
      <c r="D7" s="63"/>
      <c r="E7" s="63"/>
      <c r="F7" s="64"/>
      <c r="G7" s="64"/>
      <c r="H7" s="64"/>
    </row>
    <row r="8" s="50" customFormat="1" ht="40.8" customHeight="1" spans="1:8">
      <c r="A8" s="65"/>
      <c r="B8" s="65"/>
      <c r="C8" s="65"/>
      <c r="D8" s="65"/>
      <c r="E8" s="65"/>
      <c r="F8" s="64"/>
      <c r="G8" s="64"/>
      <c r="H8" s="64"/>
    </row>
    <row r="9" s="50" customFormat="1" ht="40.8" customHeight="1" spans="1:8">
      <c r="A9" s="65"/>
      <c r="B9" s="65"/>
      <c r="C9" s="65"/>
      <c r="D9" s="65"/>
      <c r="E9" s="65"/>
      <c r="F9" s="64"/>
      <c r="G9" s="64"/>
      <c r="H9" s="64"/>
    </row>
    <row r="10" ht="24.6" customHeight="1" spans="1:1">
      <c r="A10" s="66" t="s">
        <v>489</v>
      </c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rintOptions horizontalCentered="1"/>
  <pageMargins left="0.39" right="0.39" top="0.51" bottom="0.51" header="0.31" footer="0.31"/>
  <pageSetup paperSize="9" scale="75" orientation="landscape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K10"/>
  <sheetViews>
    <sheetView workbookViewId="0">
      <selection activeCell="J17" sqref="J17"/>
    </sheetView>
  </sheetViews>
  <sheetFormatPr defaultColWidth="9.11111111111111" defaultRowHeight="14.25" customHeight="1"/>
  <cols>
    <col min="1" max="7" width="15" style="27" customWidth="1"/>
    <col min="8" max="8" width="13" style="27" customWidth="1"/>
    <col min="9" max="10" width="15" style="27" customWidth="1"/>
    <col min="11" max="11" width="16.8888888888889" style="27" customWidth="1"/>
    <col min="12" max="12" width="9.11111111111111" style="27" customWidth="1"/>
    <col min="13" max="16384" width="9.11111111111111" style="27"/>
  </cols>
  <sheetData>
    <row r="1" ht="15.75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47" t="s">
        <v>501</v>
      </c>
    </row>
    <row r="2" ht="45" customHeight="1" spans="1:11">
      <c r="A2" s="29" t="s">
        <v>502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6" customHeight="1" spans="1:11">
      <c r="A3" s="31" t="s">
        <v>503</v>
      </c>
      <c r="B3" s="32"/>
      <c r="C3" s="33"/>
      <c r="D3" s="33"/>
      <c r="E3" s="33"/>
      <c r="G3" s="33"/>
      <c r="I3" s="33"/>
      <c r="J3" s="33"/>
      <c r="K3" s="47" t="s">
        <v>4</v>
      </c>
    </row>
    <row r="4" ht="17.25" customHeight="1" spans="1:11">
      <c r="A4" s="34" t="s">
        <v>271</v>
      </c>
      <c r="B4" s="34" t="s">
        <v>179</v>
      </c>
      <c r="C4" s="35" t="s">
        <v>272</v>
      </c>
      <c r="D4" s="35" t="s">
        <v>180</v>
      </c>
      <c r="E4" s="35" t="s">
        <v>181</v>
      </c>
      <c r="F4" s="36" t="s">
        <v>273</v>
      </c>
      <c r="G4" s="34" t="s">
        <v>274</v>
      </c>
      <c r="H4" s="37" t="s">
        <v>54</v>
      </c>
      <c r="I4" s="48" t="s">
        <v>504</v>
      </c>
      <c r="J4" s="48"/>
      <c r="K4" s="48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56</v>
      </c>
      <c r="I5" s="49" t="s">
        <v>57</v>
      </c>
      <c r="J5" s="49" t="s">
        <v>58</v>
      </c>
      <c r="K5" s="49" t="s">
        <v>59</v>
      </c>
    </row>
    <row r="6" ht="27.6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ht="27.6" customHeight="1" spans="1:11">
      <c r="A7" s="41" t="s">
        <v>488</v>
      </c>
      <c r="B7" s="41" t="s">
        <v>488</v>
      </c>
      <c r="C7" s="41" t="s">
        <v>488</v>
      </c>
      <c r="D7" s="41"/>
      <c r="E7" s="41"/>
      <c r="F7" s="41"/>
      <c r="G7" s="41"/>
      <c r="H7" s="42" t="s">
        <v>488</v>
      </c>
      <c r="I7" s="42" t="s">
        <v>488</v>
      </c>
      <c r="J7" s="42" t="s">
        <v>488</v>
      </c>
      <c r="K7" s="42" t="s">
        <v>488</v>
      </c>
    </row>
    <row r="8" ht="27.6" customHeight="1" spans="1:11">
      <c r="A8" s="41"/>
      <c r="B8" s="41"/>
      <c r="C8" s="41"/>
      <c r="D8" s="41" t="s">
        <v>488</v>
      </c>
      <c r="E8" s="41" t="s">
        <v>488</v>
      </c>
      <c r="F8" s="41" t="s">
        <v>488</v>
      </c>
      <c r="G8" s="41" t="s">
        <v>488</v>
      </c>
      <c r="H8" s="42" t="s">
        <v>488</v>
      </c>
      <c r="I8" s="42" t="s">
        <v>488</v>
      </c>
      <c r="J8" s="42" t="s">
        <v>488</v>
      </c>
      <c r="K8" s="42" t="s">
        <v>488</v>
      </c>
    </row>
    <row r="9" ht="27.6" customHeight="1" spans="1:11">
      <c r="A9" s="43" t="s">
        <v>54</v>
      </c>
      <c r="B9" s="44"/>
      <c r="C9" s="44"/>
      <c r="D9" s="44"/>
      <c r="E9" s="44"/>
      <c r="F9" s="44"/>
      <c r="G9" s="45"/>
      <c r="H9" s="46" t="s">
        <v>488</v>
      </c>
      <c r="I9" s="46" t="s">
        <v>488</v>
      </c>
      <c r="J9" s="46" t="s">
        <v>488</v>
      </c>
      <c r="K9" s="46" t="s">
        <v>488</v>
      </c>
    </row>
    <row r="10" ht="21.6" customHeight="1" spans="1:1">
      <c r="A10" s="27" t="s">
        <v>489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551181102362" right="0.393700787401575" top="0.590551181102362" bottom="0.590551181102362" header="0.511811023622047" footer="0.511811023622047"/>
  <pageSetup paperSize="9" scale="80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</sheetPr>
  <dimension ref="A1:G14"/>
  <sheetViews>
    <sheetView showGridLines="0" workbookViewId="0">
      <selection activeCell="C9" sqref="C9"/>
    </sheetView>
  </sheetViews>
  <sheetFormatPr defaultColWidth="8.55555555555556" defaultRowHeight="12.75" customHeight="1" outlineLevelCol="6"/>
  <cols>
    <col min="1" max="1" width="34.3333333333333" style="1" customWidth="1"/>
    <col min="2" max="2" width="16.4444444444444" style="2" customWidth="1"/>
    <col min="3" max="3" width="48.6666666666667" style="2" customWidth="1"/>
    <col min="4" max="4" width="7.44444444444444" style="2" customWidth="1"/>
    <col min="5" max="6" width="17.5555555555556" style="1" customWidth="1"/>
    <col min="7" max="7" width="17.5555555555556" style="2" customWidth="1"/>
    <col min="8" max="8" width="8.55555555555556" style="3" customWidth="1"/>
    <col min="9" max="16384" width="8.55555555555556" style="3"/>
  </cols>
  <sheetData>
    <row r="1" ht="15" customHeight="1" spans="1:7">
      <c r="A1" s="4"/>
      <c r="G1" s="5" t="s">
        <v>505</v>
      </c>
    </row>
    <row r="2" ht="37.8" customHeight="1" spans="1:7">
      <c r="A2" s="6" t="s">
        <v>506</v>
      </c>
      <c r="B2" s="7"/>
      <c r="C2" s="7"/>
      <c r="D2" s="7"/>
      <c r="E2" s="8"/>
      <c r="F2" s="8"/>
      <c r="G2" s="7"/>
    </row>
    <row r="3" ht="26.4" customHeight="1" spans="1:7">
      <c r="A3" s="9" t="s">
        <v>503</v>
      </c>
      <c r="B3" s="10"/>
      <c r="C3" s="10"/>
      <c r="D3" s="10"/>
      <c r="G3" s="5" t="s">
        <v>168</v>
      </c>
    </row>
    <row r="4" ht="29.4" customHeight="1" spans="1:7">
      <c r="A4" s="11" t="s">
        <v>272</v>
      </c>
      <c r="B4" s="11" t="s">
        <v>271</v>
      </c>
      <c r="C4" s="11" t="s">
        <v>179</v>
      </c>
      <c r="D4" s="11" t="s">
        <v>507</v>
      </c>
      <c r="E4" s="12" t="s">
        <v>57</v>
      </c>
      <c r="F4" s="13"/>
      <c r="G4" s="14"/>
    </row>
    <row r="5" ht="29.4" customHeight="1" spans="1:7">
      <c r="A5" s="15"/>
      <c r="B5" s="16"/>
      <c r="C5" s="15"/>
      <c r="D5" s="16"/>
      <c r="E5" s="17" t="s">
        <v>508</v>
      </c>
      <c r="F5" s="17" t="s">
        <v>509</v>
      </c>
      <c r="G5" s="17" t="s">
        <v>510</v>
      </c>
    </row>
    <row r="6" ht="38.4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8.4" customHeight="1" spans="1:7">
      <c r="A7" s="19" t="s">
        <v>281</v>
      </c>
      <c r="B7" s="20" t="s">
        <v>278</v>
      </c>
      <c r="C7" s="20" t="s">
        <v>280</v>
      </c>
      <c r="D7" s="21" t="s">
        <v>511</v>
      </c>
      <c r="E7" s="22">
        <v>48145.68</v>
      </c>
      <c r="F7" s="22">
        <v>48145.68</v>
      </c>
      <c r="G7" s="23">
        <v>48145.68</v>
      </c>
    </row>
    <row r="8" ht="38.4" customHeight="1" spans="1:7">
      <c r="A8" s="19" t="s">
        <v>281</v>
      </c>
      <c r="B8" s="20" t="s">
        <v>278</v>
      </c>
      <c r="C8" s="20" t="s">
        <v>308</v>
      </c>
      <c r="D8" s="21" t="s">
        <v>511</v>
      </c>
      <c r="E8" s="22">
        <v>1524.6</v>
      </c>
      <c r="F8" s="22">
        <v>1524.6</v>
      </c>
      <c r="G8" s="23">
        <v>1524.6</v>
      </c>
    </row>
    <row r="9" ht="38.4" customHeight="1" spans="1:7">
      <c r="A9" s="19" t="s">
        <v>281</v>
      </c>
      <c r="B9" s="20" t="s">
        <v>287</v>
      </c>
      <c r="C9" s="20" t="s">
        <v>289</v>
      </c>
      <c r="D9" s="21" t="s">
        <v>511</v>
      </c>
      <c r="E9" s="22">
        <v>127200</v>
      </c>
      <c r="F9" s="22">
        <v>127200</v>
      </c>
      <c r="G9" s="23">
        <v>127200</v>
      </c>
    </row>
    <row r="10" ht="38.4" customHeight="1" spans="1:7">
      <c r="A10" s="19" t="s">
        <v>281</v>
      </c>
      <c r="B10" s="20" t="s">
        <v>278</v>
      </c>
      <c r="C10" s="20" t="s">
        <v>283</v>
      </c>
      <c r="D10" s="21" t="s">
        <v>511</v>
      </c>
      <c r="E10" s="22">
        <v>124272</v>
      </c>
      <c r="F10" s="22">
        <v>124272</v>
      </c>
      <c r="G10" s="23">
        <v>124272</v>
      </c>
    </row>
    <row r="11" ht="38.4" customHeight="1" spans="1:7">
      <c r="A11" s="19" t="s">
        <v>281</v>
      </c>
      <c r="B11" s="20" t="s">
        <v>287</v>
      </c>
      <c r="C11" s="20" t="s">
        <v>304</v>
      </c>
      <c r="D11" s="21" t="s">
        <v>511</v>
      </c>
      <c r="E11" s="22">
        <v>3465</v>
      </c>
      <c r="F11" s="22">
        <v>3465</v>
      </c>
      <c r="G11" s="23">
        <v>3465</v>
      </c>
    </row>
    <row r="12" ht="38.4" customHeight="1" spans="1:7">
      <c r="A12" s="19" t="s">
        <v>281</v>
      </c>
      <c r="B12" s="20" t="s">
        <v>287</v>
      </c>
      <c r="C12" s="20" t="s">
        <v>312</v>
      </c>
      <c r="D12" s="21" t="s">
        <v>511</v>
      </c>
      <c r="E12" s="22">
        <v>63500</v>
      </c>
      <c r="F12" s="22">
        <v>63500</v>
      </c>
      <c r="G12" s="23">
        <v>63500</v>
      </c>
    </row>
    <row r="13" ht="38.4" customHeight="1" spans="1:7">
      <c r="A13" s="19" t="s">
        <v>281</v>
      </c>
      <c r="B13" s="20" t="s">
        <v>278</v>
      </c>
      <c r="C13" s="20" t="s">
        <v>310</v>
      </c>
      <c r="D13" s="21" t="s">
        <v>511</v>
      </c>
      <c r="E13" s="22">
        <v>113481</v>
      </c>
      <c r="F13" s="22">
        <v>113481</v>
      </c>
      <c r="G13" s="23">
        <v>113481</v>
      </c>
    </row>
    <row r="14" ht="38.4" customHeight="1" spans="1:7">
      <c r="A14" s="24" t="s">
        <v>54</v>
      </c>
      <c r="B14" s="25"/>
      <c r="C14" s="25"/>
      <c r="D14" s="26"/>
      <c r="E14" s="22">
        <v>481588.28</v>
      </c>
      <c r="F14" s="22">
        <v>481588.28</v>
      </c>
      <c r="G14" s="23">
        <v>481588.28</v>
      </c>
    </row>
  </sheetData>
  <mergeCells count="7">
    <mergeCell ref="A2:G2"/>
    <mergeCell ref="E4:G4"/>
    <mergeCell ref="A14:D14"/>
    <mergeCell ref="A4:A5"/>
    <mergeCell ref="B4:B5"/>
    <mergeCell ref="C4:C5"/>
    <mergeCell ref="D4:D5"/>
  </mergeCells>
  <printOptions horizontalCentered="1"/>
  <pageMargins left="0.590551181102362" right="0.196850393700787" top="0.78740157480315" bottom="0.196850393700787" header="0.196850393700787" footer="0.196850393700787"/>
  <pageSetup paperSize="1" scale="8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T9"/>
  <sheetViews>
    <sheetView showZeros="0" workbookViewId="0">
      <selection activeCell="D15" sqref="D15"/>
    </sheetView>
  </sheetViews>
  <sheetFormatPr defaultColWidth="8" defaultRowHeight="14.25" customHeight="1"/>
  <cols>
    <col min="1" max="1" width="11.2222222222222" style="27" customWidth="1"/>
    <col min="2" max="2" width="23.2222222222222" style="27" customWidth="1"/>
    <col min="3" max="5" width="15.7777777777778" style="27" customWidth="1"/>
    <col min="6" max="7" width="7.33333333333333" style="27" customWidth="1"/>
    <col min="8" max="8" width="7.88888888888889" style="27" customWidth="1"/>
    <col min="9" max="9" width="8.88888888888889" style="27" customWidth="1"/>
    <col min="10" max="14" width="6.11111111111111" style="27" customWidth="1"/>
    <col min="15" max="15" width="8" style="2" customWidth="1"/>
    <col min="16" max="18" width="5.66666666666667" style="2" customWidth="1"/>
    <col min="19" max="20" width="5.66666666666667" style="27" customWidth="1"/>
    <col min="21" max="21" width="8" style="2" customWidth="1"/>
    <col min="22" max="16384" width="8" style="2"/>
  </cols>
  <sheetData>
    <row r="1" ht="12" customHeight="1" spans="1:20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67"/>
      <c r="P1" s="267"/>
      <c r="Q1" s="267"/>
      <c r="R1" s="267"/>
      <c r="S1" s="273" t="s">
        <v>49</v>
      </c>
      <c r="T1" s="273" t="s">
        <v>49</v>
      </c>
    </row>
    <row r="2" ht="36" customHeight="1" spans="1:20">
      <c r="A2" s="254" t="s">
        <v>50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P2" s="71"/>
      <c r="Q2" s="71"/>
      <c r="R2" s="71"/>
      <c r="S2" s="70"/>
      <c r="T2" s="71"/>
    </row>
    <row r="3" ht="28.8" customHeight="1" spans="1:20">
      <c r="A3" s="98" t="str">
        <f>'财务收支预算总表01-1'!A3</f>
        <v> 单位名称：大姚县龙街镇中心学校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268"/>
      <c r="P3" s="268"/>
      <c r="Q3" s="268"/>
      <c r="R3" s="268"/>
      <c r="S3" s="274" t="s">
        <v>4</v>
      </c>
      <c r="T3" s="274" t="s">
        <v>51</v>
      </c>
    </row>
    <row r="4" ht="18.75" customHeight="1" spans="1:20">
      <c r="A4" s="255" t="s">
        <v>52</v>
      </c>
      <c r="B4" s="256" t="s">
        <v>53</v>
      </c>
      <c r="C4" s="256" t="s">
        <v>54</v>
      </c>
      <c r="D4" s="257" t="s">
        <v>55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69" t="s">
        <v>45</v>
      </c>
      <c r="P4" s="269"/>
      <c r="Q4" s="269"/>
      <c r="R4" s="269"/>
      <c r="S4" s="275"/>
      <c r="T4" s="269"/>
    </row>
    <row r="5" ht="18.75" customHeight="1" spans="1:20">
      <c r="A5" s="259"/>
      <c r="B5" s="260"/>
      <c r="C5" s="260"/>
      <c r="D5" s="261" t="s">
        <v>56</v>
      </c>
      <c r="E5" s="261" t="s">
        <v>57</v>
      </c>
      <c r="F5" s="261" t="s">
        <v>58</v>
      </c>
      <c r="G5" s="261" t="s">
        <v>59</v>
      </c>
      <c r="H5" s="261" t="s">
        <v>60</v>
      </c>
      <c r="I5" s="270" t="s">
        <v>61</v>
      </c>
      <c r="J5" s="258"/>
      <c r="K5" s="258"/>
      <c r="L5" s="258"/>
      <c r="M5" s="258"/>
      <c r="N5" s="258"/>
      <c r="O5" s="269" t="s">
        <v>56</v>
      </c>
      <c r="P5" s="269" t="s">
        <v>57</v>
      </c>
      <c r="Q5" s="269" t="s">
        <v>58</v>
      </c>
      <c r="R5" s="269" t="s">
        <v>59</v>
      </c>
      <c r="S5" s="269" t="s">
        <v>60</v>
      </c>
      <c r="T5" s="269" t="s">
        <v>61</v>
      </c>
    </row>
    <row r="6" ht="56.4" customHeight="1" spans="1:20">
      <c r="A6" s="262"/>
      <c r="B6" s="263"/>
      <c r="C6" s="263"/>
      <c r="D6" s="262"/>
      <c r="E6" s="262"/>
      <c r="F6" s="262"/>
      <c r="G6" s="262"/>
      <c r="H6" s="262"/>
      <c r="I6" s="263" t="s">
        <v>56</v>
      </c>
      <c r="J6" s="263" t="s">
        <v>62</v>
      </c>
      <c r="K6" s="263" t="s">
        <v>63</v>
      </c>
      <c r="L6" s="263" t="s">
        <v>64</v>
      </c>
      <c r="M6" s="263" t="s">
        <v>65</v>
      </c>
      <c r="N6" s="271" t="s">
        <v>66</v>
      </c>
      <c r="O6" s="269"/>
      <c r="P6" s="269"/>
      <c r="Q6" s="269"/>
      <c r="R6" s="269"/>
      <c r="S6" s="269"/>
      <c r="T6" s="269"/>
    </row>
    <row r="7" ht="28.8" customHeight="1" spans="1:20">
      <c r="A7" s="264">
        <v>1</v>
      </c>
      <c r="B7" s="265">
        <v>2</v>
      </c>
      <c r="C7" s="265">
        <v>3</v>
      </c>
      <c r="D7" s="264">
        <v>4</v>
      </c>
      <c r="E7" s="265">
        <v>5</v>
      </c>
      <c r="F7" s="265">
        <v>6</v>
      </c>
      <c r="G7" s="264">
        <v>7</v>
      </c>
      <c r="H7" s="265">
        <v>8</v>
      </c>
      <c r="I7" s="265">
        <v>9</v>
      </c>
      <c r="J7" s="264">
        <v>10</v>
      </c>
      <c r="K7" s="265">
        <v>11</v>
      </c>
      <c r="L7" s="265">
        <v>12</v>
      </c>
      <c r="M7" s="264">
        <v>13</v>
      </c>
      <c r="N7" s="264">
        <v>14</v>
      </c>
      <c r="O7" s="183">
        <v>15</v>
      </c>
      <c r="P7" s="183">
        <v>16</v>
      </c>
      <c r="Q7" s="183">
        <v>17</v>
      </c>
      <c r="R7" s="183">
        <v>18</v>
      </c>
      <c r="S7" s="183">
        <v>19</v>
      </c>
      <c r="T7" s="183">
        <v>20</v>
      </c>
    </row>
    <row r="8" s="253" customFormat="1" ht="39" customHeight="1" spans="1:20">
      <c r="A8" s="74" t="s">
        <v>67</v>
      </c>
      <c r="B8" s="74" t="s">
        <v>68</v>
      </c>
      <c r="C8" s="195">
        <v>28179645.28</v>
      </c>
      <c r="D8" s="197">
        <v>28179645.28</v>
      </c>
      <c r="E8" s="195">
        <v>28179645.28</v>
      </c>
      <c r="F8" s="235"/>
      <c r="G8" s="235"/>
      <c r="H8" s="235"/>
      <c r="I8" s="235">
        <f>J8+K8+L8+M8+N8</f>
        <v>0</v>
      </c>
      <c r="J8" s="235"/>
      <c r="K8" s="235"/>
      <c r="L8" s="235"/>
      <c r="M8" s="235"/>
      <c r="N8" s="272"/>
      <c r="O8" s="208">
        <f>P8+Q8+R8+S8+T8</f>
        <v>0</v>
      </c>
      <c r="P8" s="208"/>
      <c r="Q8" s="208"/>
      <c r="R8" s="208"/>
      <c r="S8" s="207"/>
      <c r="T8" s="208"/>
    </row>
    <row r="9" s="253" customFormat="1" ht="39" customHeight="1" spans="1:20">
      <c r="A9" s="266" t="s">
        <v>54</v>
      </c>
      <c r="B9" s="235"/>
      <c r="C9" s="235">
        <f>SUM(C8)</f>
        <v>28179645.28</v>
      </c>
      <c r="D9" s="235">
        <f t="shared" ref="D9:T9" si="0">SUM(D8)</f>
        <v>28179645.28</v>
      </c>
      <c r="E9" s="235">
        <f t="shared" si="0"/>
        <v>28179645.28</v>
      </c>
      <c r="F9" s="235">
        <f t="shared" si="0"/>
        <v>0</v>
      </c>
      <c r="G9" s="235">
        <f t="shared" si="0"/>
        <v>0</v>
      </c>
      <c r="H9" s="235">
        <f t="shared" si="0"/>
        <v>0</v>
      </c>
      <c r="I9" s="235">
        <f t="shared" si="0"/>
        <v>0</v>
      </c>
      <c r="J9" s="235">
        <f t="shared" si="0"/>
        <v>0</v>
      </c>
      <c r="K9" s="235">
        <f t="shared" si="0"/>
        <v>0</v>
      </c>
      <c r="L9" s="235">
        <f t="shared" si="0"/>
        <v>0</v>
      </c>
      <c r="M9" s="235">
        <f t="shared" si="0"/>
        <v>0</v>
      </c>
      <c r="N9" s="272">
        <f t="shared" si="0"/>
        <v>0</v>
      </c>
      <c r="O9" s="208">
        <f t="shared" si="0"/>
        <v>0</v>
      </c>
      <c r="P9" s="208">
        <f t="shared" si="0"/>
        <v>0</v>
      </c>
      <c r="Q9" s="208">
        <f t="shared" si="0"/>
        <v>0</v>
      </c>
      <c r="R9" s="208">
        <f t="shared" si="0"/>
        <v>0</v>
      </c>
      <c r="S9" s="208">
        <f t="shared" si="0"/>
        <v>0</v>
      </c>
      <c r="T9" s="208">
        <f t="shared" si="0"/>
        <v>0</v>
      </c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" right="0.39" top="0.51" bottom="0.51" header="0.31" footer="0.31"/>
  <pageSetup paperSize="9" scale="78" orientation="landscape"/>
  <headerFooter>
    <oddFooter>&amp;C&amp;"-"&amp;16-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M28"/>
  <sheetViews>
    <sheetView showZeros="0" topLeftCell="A16" workbookViewId="0">
      <selection activeCell="D38" sqref="D38"/>
    </sheetView>
  </sheetViews>
  <sheetFormatPr defaultColWidth="9.11111111111111" defaultRowHeight="14.25" customHeight="1"/>
  <cols>
    <col min="1" max="1" width="12.3333333333333" style="27" customWidth="1"/>
    <col min="2" max="2" width="34.7777777777778" style="27" customWidth="1"/>
    <col min="3" max="3" width="17.1111111111111" style="27" customWidth="1"/>
    <col min="4" max="4" width="18.8888888888889" style="27" customWidth="1"/>
    <col min="5" max="5" width="16.1111111111111" style="27" customWidth="1"/>
    <col min="6" max="6" width="8.44444444444444" style="27" customWidth="1"/>
    <col min="7" max="7" width="8.11111111111111" style="27" customWidth="1"/>
    <col min="8" max="13" width="8.44444444444444" style="27" customWidth="1"/>
    <col min="14" max="14" width="9.11111111111111" style="27" customWidth="1"/>
    <col min="15" max="16384" width="9.11111111111111" style="27"/>
  </cols>
  <sheetData>
    <row r="1" ht="15.75" customHeight="1" spans="1:1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80" t="s">
        <v>69</v>
      </c>
    </row>
    <row r="2" ht="28.5" customHeight="1" spans="1:13">
      <c r="A2" s="69" t="s">
        <v>70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</row>
    <row r="3" ht="21.6" customHeight="1" spans="1:13">
      <c r="A3" s="31" t="str">
        <f>'财务收支预算总表01-1'!A3</f>
        <v> 单位名称：大姚县龙街镇中心学校</v>
      </c>
      <c r="B3" s="243"/>
      <c r="C3" s="83"/>
      <c r="D3" s="83"/>
      <c r="E3" s="83"/>
      <c r="F3" s="83"/>
      <c r="G3" s="83"/>
      <c r="H3" s="83"/>
      <c r="I3" s="83"/>
      <c r="J3" s="83"/>
      <c r="K3" s="99"/>
      <c r="L3" s="99"/>
      <c r="M3" s="146" t="s">
        <v>4</v>
      </c>
    </row>
    <row r="4" ht="17.25" customHeight="1" spans="1:13">
      <c r="A4" s="34" t="s">
        <v>71</v>
      </c>
      <c r="B4" s="34" t="s">
        <v>72</v>
      </c>
      <c r="C4" s="87" t="s">
        <v>54</v>
      </c>
      <c r="D4" s="48" t="s">
        <v>73</v>
      </c>
      <c r="E4" s="48" t="s">
        <v>74</v>
      </c>
      <c r="F4" s="48" t="s">
        <v>58</v>
      </c>
      <c r="G4" s="48" t="s">
        <v>75</v>
      </c>
      <c r="H4" s="48" t="s">
        <v>61</v>
      </c>
      <c r="I4" s="48"/>
      <c r="J4" s="48"/>
      <c r="K4" s="48"/>
      <c r="L4" s="48"/>
      <c r="M4" s="48"/>
    </row>
    <row r="5" ht="44.4" customHeight="1" spans="1:13">
      <c r="A5" s="125"/>
      <c r="B5" s="125"/>
      <c r="C5" s="244"/>
      <c r="D5" s="48"/>
      <c r="E5" s="48"/>
      <c r="F5" s="48"/>
      <c r="G5" s="48"/>
      <c r="H5" s="48" t="s">
        <v>56</v>
      </c>
      <c r="I5" s="48" t="s">
        <v>76</v>
      </c>
      <c r="J5" s="48" t="s">
        <v>77</v>
      </c>
      <c r="K5" s="48" t="s">
        <v>78</v>
      </c>
      <c r="L5" s="48" t="s">
        <v>79</v>
      </c>
      <c r="M5" s="48" t="s">
        <v>80</v>
      </c>
    </row>
    <row r="6" ht="16.5" customHeight="1" spans="1:13">
      <c r="A6" s="39">
        <v>1</v>
      </c>
      <c r="B6" s="39">
        <v>2</v>
      </c>
      <c r="C6" s="43">
        <v>3</v>
      </c>
      <c r="D6" s="39">
        <v>4</v>
      </c>
      <c r="E6" s="39">
        <v>5</v>
      </c>
      <c r="F6" s="43">
        <v>6</v>
      </c>
      <c r="G6" s="39">
        <v>7</v>
      </c>
      <c r="H6" s="39">
        <v>8</v>
      </c>
      <c r="I6" s="43">
        <v>9</v>
      </c>
      <c r="J6" s="39">
        <v>10</v>
      </c>
      <c r="K6" s="39">
        <v>11</v>
      </c>
      <c r="L6" s="43">
        <v>12</v>
      </c>
      <c r="M6" s="39">
        <v>13</v>
      </c>
    </row>
    <row r="7" s="179" customFormat="1" ht="16.5" customHeight="1" spans="1:13">
      <c r="A7" s="74" t="s">
        <v>81</v>
      </c>
      <c r="B7" s="74" t="s">
        <v>82</v>
      </c>
      <c r="C7" s="197">
        <v>19489806.28</v>
      </c>
      <c r="D7" s="193">
        <v>19132490</v>
      </c>
      <c r="E7" s="193">
        <v>357316.28</v>
      </c>
      <c r="F7" s="197"/>
      <c r="G7" s="245"/>
      <c r="H7" s="245"/>
      <c r="I7" s="252"/>
      <c r="J7" s="245"/>
      <c r="K7" s="245"/>
      <c r="L7" s="252"/>
      <c r="M7" s="245"/>
    </row>
    <row r="8" s="179" customFormat="1" ht="16.5" customHeight="1" spans="1:13">
      <c r="A8" s="74" t="s">
        <v>83</v>
      </c>
      <c r="B8" s="74" t="s">
        <v>84</v>
      </c>
      <c r="C8" s="197">
        <v>19489806.28</v>
      </c>
      <c r="D8" s="193">
        <v>19132490</v>
      </c>
      <c r="E8" s="193">
        <v>357316.28</v>
      </c>
      <c r="F8" s="197"/>
      <c r="G8" s="245"/>
      <c r="H8" s="245"/>
      <c r="I8" s="252"/>
      <c r="J8" s="245"/>
      <c r="K8" s="245"/>
      <c r="L8" s="252"/>
      <c r="M8" s="245"/>
    </row>
    <row r="9" s="179" customFormat="1" ht="16.5" customHeight="1" spans="1:13">
      <c r="A9" s="74" t="s">
        <v>85</v>
      </c>
      <c r="B9" s="74" t="s">
        <v>86</v>
      </c>
      <c r="C9" s="197">
        <v>132189.6</v>
      </c>
      <c r="D9" s="193"/>
      <c r="E9" s="193">
        <v>132189.6</v>
      </c>
      <c r="F9" s="197"/>
      <c r="G9" s="245"/>
      <c r="H9" s="245"/>
      <c r="I9" s="252"/>
      <c r="J9" s="245"/>
      <c r="K9" s="245"/>
      <c r="L9" s="252"/>
      <c r="M9" s="245"/>
    </row>
    <row r="10" s="179" customFormat="1" ht="16.5" customHeight="1" spans="1:13">
      <c r="A10" s="74" t="s">
        <v>87</v>
      </c>
      <c r="B10" s="74" t="s">
        <v>88</v>
      </c>
      <c r="C10" s="197">
        <v>13665128.5</v>
      </c>
      <c r="D10" s="193">
        <v>13525415</v>
      </c>
      <c r="E10" s="193">
        <v>139713.5</v>
      </c>
      <c r="F10" s="197"/>
      <c r="G10" s="245"/>
      <c r="H10" s="245"/>
      <c r="I10" s="252"/>
      <c r="J10" s="245"/>
      <c r="K10" s="245"/>
      <c r="L10" s="252"/>
      <c r="M10" s="245"/>
    </row>
    <row r="11" s="179" customFormat="1" ht="16.5" customHeight="1" spans="1:13">
      <c r="A11" s="74" t="s">
        <v>89</v>
      </c>
      <c r="B11" s="74" t="s">
        <v>90</v>
      </c>
      <c r="C11" s="197">
        <v>5692488.18</v>
      </c>
      <c r="D11" s="193">
        <v>5607075</v>
      </c>
      <c r="E11" s="193">
        <v>85413.18</v>
      </c>
      <c r="F11" s="197"/>
      <c r="G11" s="245"/>
      <c r="H11" s="245"/>
      <c r="I11" s="252"/>
      <c r="J11" s="245"/>
      <c r="K11" s="245"/>
      <c r="L11" s="252"/>
      <c r="M11" s="245"/>
    </row>
    <row r="12" s="179" customFormat="1" ht="16.5" customHeight="1" spans="1:13">
      <c r="A12" s="74" t="s">
        <v>91</v>
      </c>
      <c r="B12" s="74" t="s">
        <v>92</v>
      </c>
      <c r="C12" s="197">
        <v>4991134</v>
      </c>
      <c r="D12" s="193">
        <v>4866862</v>
      </c>
      <c r="E12" s="193">
        <v>124272</v>
      </c>
      <c r="F12" s="197"/>
      <c r="G12" s="245"/>
      <c r="H12" s="245"/>
      <c r="I12" s="252"/>
      <c r="J12" s="245"/>
      <c r="K12" s="245"/>
      <c r="L12" s="252"/>
      <c r="M12" s="245"/>
    </row>
    <row r="13" s="179" customFormat="1" ht="20.25" customHeight="1" spans="1:13">
      <c r="A13" s="74" t="s">
        <v>93</v>
      </c>
      <c r="B13" s="74" t="s">
        <v>94</v>
      </c>
      <c r="C13" s="197">
        <v>4866862</v>
      </c>
      <c r="D13" s="193">
        <v>4866862</v>
      </c>
      <c r="E13" s="193"/>
      <c r="F13" s="197"/>
      <c r="G13" s="246"/>
      <c r="H13" s="245"/>
      <c r="I13" s="248"/>
      <c r="J13" s="246"/>
      <c r="K13" s="246"/>
      <c r="L13" s="248"/>
      <c r="M13" s="246"/>
    </row>
    <row r="14" s="179" customFormat="1" ht="20.25" customHeight="1" spans="1:13">
      <c r="A14" s="74" t="s">
        <v>95</v>
      </c>
      <c r="B14" s="74" t="s">
        <v>96</v>
      </c>
      <c r="C14" s="197">
        <v>2133696</v>
      </c>
      <c r="D14" s="193">
        <v>2133696</v>
      </c>
      <c r="E14" s="193"/>
      <c r="F14" s="197"/>
      <c r="G14" s="246"/>
      <c r="H14" s="245"/>
      <c r="I14" s="248"/>
      <c r="J14" s="246"/>
      <c r="K14" s="246"/>
      <c r="L14" s="248"/>
      <c r="M14" s="246"/>
    </row>
    <row r="15" s="179" customFormat="1" ht="20.25" customHeight="1" spans="1:13">
      <c r="A15" s="74" t="s">
        <v>97</v>
      </c>
      <c r="B15" s="74" t="s">
        <v>98</v>
      </c>
      <c r="C15" s="197">
        <v>2733166</v>
      </c>
      <c r="D15" s="193">
        <v>2733166</v>
      </c>
      <c r="E15" s="193"/>
      <c r="F15" s="197"/>
      <c r="G15" s="246"/>
      <c r="H15" s="245"/>
      <c r="I15" s="248"/>
      <c r="J15" s="246"/>
      <c r="K15" s="246"/>
      <c r="L15" s="248"/>
      <c r="M15" s="246"/>
    </row>
    <row r="16" s="179" customFormat="1" ht="20.25" customHeight="1" spans="1:13">
      <c r="A16" s="74" t="s">
        <v>99</v>
      </c>
      <c r="B16" s="74" t="s">
        <v>100</v>
      </c>
      <c r="C16" s="197">
        <v>124272</v>
      </c>
      <c r="D16" s="193"/>
      <c r="E16" s="193">
        <v>124272</v>
      </c>
      <c r="F16" s="197"/>
      <c r="G16" s="246"/>
      <c r="H16" s="245"/>
      <c r="I16" s="248"/>
      <c r="J16" s="246"/>
      <c r="K16" s="246"/>
      <c r="L16" s="248"/>
      <c r="M16" s="246"/>
    </row>
    <row r="17" s="179" customFormat="1" ht="20.25" customHeight="1" spans="1:13">
      <c r="A17" s="74" t="s">
        <v>101</v>
      </c>
      <c r="B17" s="74" t="s">
        <v>102</v>
      </c>
      <c r="C17" s="197">
        <v>124272</v>
      </c>
      <c r="D17" s="193"/>
      <c r="E17" s="193">
        <v>124272</v>
      </c>
      <c r="F17" s="197"/>
      <c r="G17" s="246"/>
      <c r="H17" s="245"/>
      <c r="I17" s="248"/>
      <c r="J17" s="246"/>
      <c r="K17" s="246"/>
      <c r="L17" s="248"/>
      <c r="M17" s="246"/>
    </row>
    <row r="18" s="179" customFormat="1" ht="20.25" customHeight="1" spans="1:13">
      <c r="A18" s="74" t="s">
        <v>103</v>
      </c>
      <c r="B18" s="74" t="s">
        <v>104</v>
      </c>
      <c r="C18" s="197">
        <v>1936110</v>
      </c>
      <c r="D18" s="193">
        <v>1936110</v>
      </c>
      <c r="E18" s="193"/>
      <c r="F18" s="197"/>
      <c r="G18" s="246"/>
      <c r="H18" s="245"/>
      <c r="I18" s="248"/>
      <c r="J18" s="246"/>
      <c r="K18" s="246"/>
      <c r="L18" s="248"/>
      <c r="M18" s="246"/>
    </row>
    <row r="19" s="179" customFormat="1" ht="20.25" customHeight="1" spans="1:13">
      <c r="A19" s="74" t="s">
        <v>105</v>
      </c>
      <c r="B19" s="74" t="s">
        <v>106</v>
      </c>
      <c r="C19" s="197">
        <v>1936110</v>
      </c>
      <c r="D19" s="193">
        <v>1936110</v>
      </c>
      <c r="E19" s="193"/>
      <c r="F19" s="197"/>
      <c r="G19" s="246"/>
      <c r="H19" s="245"/>
      <c r="I19" s="248"/>
      <c r="J19" s="246"/>
      <c r="K19" s="246"/>
      <c r="L19" s="248"/>
      <c r="M19" s="246"/>
    </row>
    <row r="20" s="179" customFormat="1" ht="20.25" customHeight="1" spans="1:13">
      <c r="A20" s="74" t="s">
        <v>107</v>
      </c>
      <c r="B20" s="74" t="s">
        <v>108</v>
      </c>
      <c r="C20" s="197">
        <v>998804</v>
      </c>
      <c r="D20" s="193">
        <v>998804</v>
      </c>
      <c r="E20" s="193"/>
      <c r="F20" s="197"/>
      <c r="G20" s="246"/>
      <c r="H20" s="245"/>
      <c r="I20" s="248"/>
      <c r="J20" s="246"/>
      <c r="K20" s="246"/>
      <c r="L20" s="248"/>
      <c r="M20" s="246"/>
    </row>
    <row r="21" s="179" customFormat="1" ht="20.25" customHeight="1" spans="1:13">
      <c r="A21" s="74" t="s">
        <v>109</v>
      </c>
      <c r="B21" s="74" t="s">
        <v>110</v>
      </c>
      <c r="C21" s="197">
        <v>829676</v>
      </c>
      <c r="D21" s="193">
        <v>829676</v>
      </c>
      <c r="E21" s="193"/>
      <c r="F21" s="197"/>
      <c r="G21" s="246"/>
      <c r="H21" s="245"/>
      <c r="I21" s="248"/>
      <c r="J21" s="246"/>
      <c r="K21" s="246"/>
      <c r="L21" s="248"/>
      <c r="M21" s="246"/>
    </row>
    <row r="22" s="179" customFormat="1" ht="20.25" customHeight="1" spans="1:13">
      <c r="A22" s="74" t="s">
        <v>111</v>
      </c>
      <c r="B22" s="74" t="s">
        <v>112</v>
      </c>
      <c r="C22" s="197">
        <v>107630</v>
      </c>
      <c r="D22" s="193">
        <v>107630</v>
      </c>
      <c r="E22" s="193"/>
      <c r="F22" s="197"/>
      <c r="G22" s="246"/>
      <c r="H22" s="245"/>
      <c r="I22" s="248"/>
      <c r="J22" s="246"/>
      <c r="K22" s="246"/>
      <c r="L22" s="248"/>
      <c r="M22" s="246"/>
    </row>
    <row r="23" s="179" customFormat="1" ht="20.25" customHeight="1" spans="1:13">
      <c r="A23" s="74" t="s">
        <v>113</v>
      </c>
      <c r="B23" s="74" t="s">
        <v>114</v>
      </c>
      <c r="C23" s="197">
        <v>1762595</v>
      </c>
      <c r="D23" s="193">
        <v>1762595</v>
      </c>
      <c r="E23" s="193"/>
      <c r="F23" s="197"/>
      <c r="G23" s="246"/>
      <c r="H23" s="245"/>
      <c r="I23" s="248"/>
      <c r="J23" s="246"/>
      <c r="K23" s="246"/>
      <c r="L23" s="248"/>
      <c r="M23" s="246"/>
    </row>
    <row r="24" s="179" customFormat="1" ht="20.25" customHeight="1" spans="1:13">
      <c r="A24" s="74" t="s">
        <v>115</v>
      </c>
      <c r="B24" s="74" t="s">
        <v>116</v>
      </c>
      <c r="C24" s="197">
        <v>1762595</v>
      </c>
      <c r="D24" s="193">
        <v>1762595</v>
      </c>
      <c r="E24" s="193"/>
      <c r="F24" s="197"/>
      <c r="G24" s="246"/>
      <c r="H24" s="245"/>
      <c r="I24" s="248"/>
      <c r="J24" s="246"/>
      <c r="K24" s="246"/>
      <c r="L24" s="248"/>
      <c r="M24" s="246"/>
    </row>
    <row r="25" s="179" customFormat="1" ht="20.25" customHeight="1" spans="1:13">
      <c r="A25" s="74" t="s">
        <v>117</v>
      </c>
      <c r="B25" s="74" t="s">
        <v>118</v>
      </c>
      <c r="C25" s="197">
        <v>1762595</v>
      </c>
      <c r="D25" s="193">
        <v>1762595</v>
      </c>
      <c r="E25" s="193"/>
      <c r="F25" s="197"/>
      <c r="G25" s="246"/>
      <c r="H25" s="245"/>
      <c r="I25" s="248"/>
      <c r="J25" s="246"/>
      <c r="K25" s="246"/>
      <c r="L25" s="248"/>
      <c r="M25" s="246"/>
    </row>
    <row r="26" s="179" customFormat="1" ht="20.25" customHeight="1" spans="1:13">
      <c r="A26" s="237"/>
      <c r="B26" s="237"/>
      <c r="C26" s="247">
        <f>D26+E26+F26+G26+H26</f>
        <v>0</v>
      </c>
      <c r="D26" s="246"/>
      <c r="E26" s="246"/>
      <c r="F26" s="248"/>
      <c r="G26" s="246"/>
      <c r="H26" s="245">
        <f>I26+J26+K26+L26+M26</f>
        <v>0</v>
      </c>
      <c r="I26" s="248"/>
      <c r="J26" s="246"/>
      <c r="K26" s="246"/>
      <c r="L26" s="248"/>
      <c r="M26" s="246"/>
    </row>
    <row r="27" s="179" customFormat="1" ht="20.25" customHeight="1" spans="1:13">
      <c r="A27" s="237"/>
      <c r="B27" s="237"/>
      <c r="C27" s="247">
        <f>D27+E27+F27+G27+H27</f>
        <v>0</v>
      </c>
      <c r="D27" s="246"/>
      <c r="E27" s="246"/>
      <c r="F27" s="248"/>
      <c r="G27" s="246"/>
      <c r="H27" s="245">
        <f>I27+J27+K27+L27+M27</f>
        <v>0</v>
      </c>
      <c r="I27" s="248"/>
      <c r="J27" s="246"/>
      <c r="K27" s="246"/>
      <c r="L27" s="248"/>
      <c r="M27" s="246"/>
    </row>
    <row r="28" s="179" customFormat="1" ht="17.25" customHeight="1" spans="1:13">
      <c r="A28" s="249" t="s">
        <v>119</v>
      </c>
      <c r="B28" s="250" t="s">
        <v>119</v>
      </c>
      <c r="C28" s="197">
        <v>28179645.28</v>
      </c>
      <c r="D28" s="197">
        <v>27698057</v>
      </c>
      <c r="E28" s="197">
        <v>481588.28</v>
      </c>
      <c r="F28" s="251"/>
      <c r="G28" s="251"/>
      <c r="H28" s="245"/>
      <c r="I28" s="251"/>
      <c r="J28" s="251"/>
      <c r="K28" s="251"/>
      <c r="L28" s="251"/>
      <c r="M28" s="251"/>
    </row>
  </sheetData>
  <mergeCells count="11">
    <mergeCell ref="A2:M2"/>
    <mergeCell ref="A3:J3"/>
    <mergeCell ref="H4:M4"/>
    <mergeCell ref="A28:B28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9" right="0.39" top="0.51" bottom="0.51" header="0.31" footer="0.31"/>
  <pageSetup paperSize="9" scale="82" orientation="landscape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D32"/>
  <sheetViews>
    <sheetView workbookViewId="0">
      <pane xSplit="4" ySplit="6" topLeftCell="J16" activePane="bottomRight" state="frozen"/>
      <selection/>
      <selection pane="topRight"/>
      <selection pane="bottomLeft"/>
      <selection pane="bottomRight" activeCell="C37" sqref="C37"/>
    </sheetView>
  </sheetViews>
  <sheetFormatPr defaultColWidth="9.11111111111111" defaultRowHeight="14.25" customHeight="1" outlineLevelCol="3"/>
  <cols>
    <col min="1" max="1" width="49.3333333333333" style="67" customWidth="1"/>
    <col min="2" max="2" width="35.5555555555556" style="67" customWidth="1"/>
    <col min="3" max="3" width="48.5555555555556" style="67" customWidth="1"/>
    <col min="4" max="4" width="33.6666666666667" style="67" customWidth="1"/>
    <col min="5" max="5" width="9.11111111111111" style="2" customWidth="1"/>
    <col min="6" max="16384" width="9.11111111111111" style="2"/>
  </cols>
  <sheetData>
    <row r="1" customHeight="1" spans="1:4">
      <c r="A1" s="227"/>
      <c r="B1" s="227"/>
      <c r="C1" s="227"/>
      <c r="D1" s="47" t="s">
        <v>120</v>
      </c>
    </row>
    <row r="2" ht="31.5" customHeight="1" spans="1:4">
      <c r="A2" s="68" t="s">
        <v>121</v>
      </c>
      <c r="B2" s="228"/>
      <c r="C2" s="228"/>
      <c r="D2" s="228"/>
    </row>
    <row r="3" ht="17.25" customHeight="1" spans="1:4">
      <c r="A3" s="10" t="str">
        <f>'财务收支预算总表01-1'!A3</f>
        <v> 单位名称：大姚县龙街镇中心学校</v>
      </c>
      <c r="B3" s="229"/>
      <c r="C3" s="229"/>
      <c r="D3" s="141" t="s">
        <v>4</v>
      </c>
    </row>
    <row r="4" ht="19.5" customHeight="1" spans="1:4">
      <c r="A4" s="43" t="s">
        <v>5</v>
      </c>
      <c r="B4" s="45"/>
      <c r="C4" s="43" t="s">
        <v>6</v>
      </c>
      <c r="D4" s="45"/>
    </row>
    <row r="5" ht="21.75" customHeight="1" spans="1:4">
      <c r="A5" s="35" t="s">
        <v>7</v>
      </c>
      <c r="B5" s="160" t="s">
        <v>8</v>
      </c>
      <c r="C5" s="35" t="s">
        <v>122</v>
      </c>
      <c r="D5" s="230" t="s">
        <v>8</v>
      </c>
    </row>
    <row r="6" ht="17.25" customHeight="1" spans="1:4">
      <c r="A6" s="38"/>
      <c r="B6" s="125"/>
      <c r="C6" s="38"/>
      <c r="D6" s="231"/>
    </row>
    <row r="7" s="226" customFormat="1" ht="17.25" customHeight="1" spans="1:4">
      <c r="A7" s="232" t="s">
        <v>123</v>
      </c>
      <c r="B7" s="233">
        <f>B8+B9+B10</f>
        <v>28179645.28</v>
      </c>
      <c r="C7" s="234" t="s">
        <v>124</v>
      </c>
      <c r="D7" s="235">
        <f>D8+D9+D10+D11+D12+D13+D14+D15+D16+D17+D18+D19+D20+D21+D22+D23+D24+D25+D26+D27+D28+D29+D30</f>
        <v>28179645.28</v>
      </c>
    </row>
    <row r="8" s="226" customFormat="1" ht="17.25" customHeight="1" spans="1:4">
      <c r="A8" s="236" t="s">
        <v>125</v>
      </c>
      <c r="B8" s="197">
        <v>28179645.28</v>
      </c>
      <c r="C8" s="234" t="s">
        <v>126</v>
      </c>
      <c r="D8" s="235"/>
    </row>
    <row r="9" s="226" customFormat="1" ht="17.25" customHeight="1" spans="1:4">
      <c r="A9" s="236" t="s">
        <v>127</v>
      </c>
      <c r="B9" s="233"/>
      <c r="C9" s="234" t="s">
        <v>128</v>
      </c>
      <c r="D9" s="235"/>
    </row>
    <row r="10" s="226" customFormat="1" ht="17.25" customHeight="1" spans="1:4">
      <c r="A10" s="236" t="s">
        <v>129</v>
      </c>
      <c r="B10" s="233"/>
      <c r="C10" s="234" t="s">
        <v>130</v>
      </c>
      <c r="D10" s="235"/>
    </row>
    <row r="11" s="226" customFormat="1" ht="17.25" customHeight="1" spans="1:4">
      <c r="A11" s="236" t="s">
        <v>131</v>
      </c>
      <c r="B11" s="233">
        <f>B12+B13+B14</f>
        <v>0</v>
      </c>
      <c r="C11" s="234" t="s">
        <v>132</v>
      </c>
      <c r="D11" s="235"/>
    </row>
    <row r="12" s="226" customFormat="1" ht="17.25" customHeight="1" spans="1:4">
      <c r="A12" s="236" t="s">
        <v>125</v>
      </c>
      <c r="B12" s="233"/>
      <c r="C12" s="234" t="s">
        <v>133</v>
      </c>
      <c r="D12" s="195">
        <v>19489806.28</v>
      </c>
    </row>
    <row r="13" s="226" customFormat="1" ht="17.25" customHeight="1" spans="1:4">
      <c r="A13" s="237" t="s">
        <v>127</v>
      </c>
      <c r="B13" s="235"/>
      <c r="C13" s="234" t="s">
        <v>134</v>
      </c>
      <c r="D13" s="235"/>
    </row>
    <row r="14" s="226" customFormat="1" ht="17.25" customHeight="1" spans="1:4">
      <c r="A14" s="237" t="s">
        <v>129</v>
      </c>
      <c r="B14" s="235"/>
      <c r="C14" s="234" t="s">
        <v>135</v>
      </c>
      <c r="D14" s="235"/>
    </row>
    <row r="15" s="226" customFormat="1" ht="17.25" customHeight="1" spans="1:4">
      <c r="A15" s="236"/>
      <c r="B15" s="235"/>
      <c r="C15" s="234" t="s">
        <v>136</v>
      </c>
      <c r="D15" s="195">
        <v>4991134</v>
      </c>
    </row>
    <row r="16" s="226" customFormat="1" ht="17.25" customHeight="1" spans="1:4">
      <c r="A16" s="236"/>
      <c r="B16" s="233"/>
      <c r="C16" s="234" t="s">
        <v>137</v>
      </c>
      <c r="D16" s="195">
        <v>1936110</v>
      </c>
    </row>
    <row r="17" s="226" customFormat="1" ht="17.25" customHeight="1" spans="1:4">
      <c r="A17" s="236"/>
      <c r="B17" s="238"/>
      <c r="C17" s="234" t="s">
        <v>138</v>
      </c>
      <c r="D17" s="235"/>
    </row>
    <row r="18" s="226" customFormat="1" ht="17.25" customHeight="1" spans="1:4">
      <c r="A18" s="237"/>
      <c r="B18" s="238"/>
      <c r="C18" s="234" t="s">
        <v>139</v>
      </c>
      <c r="D18" s="235"/>
    </row>
    <row r="19" s="226" customFormat="1" ht="17.25" customHeight="1" spans="1:4">
      <c r="A19" s="237"/>
      <c r="B19" s="239"/>
      <c r="C19" s="234" t="s">
        <v>140</v>
      </c>
      <c r="D19" s="235"/>
    </row>
    <row r="20" s="226" customFormat="1" ht="17.25" customHeight="1" spans="1:4">
      <c r="A20" s="240"/>
      <c r="B20" s="239"/>
      <c r="C20" s="234" t="s">
        <v>141</v>
      </c>
      <c r="D20" s="235"/>
    </row>
    <row r="21" s="226" customFormat="1" ht="17.25" customHeight="1" spans="1:4">
      <c r="A21" s="240"/>
      <c r="B21" s="239"/>
      <c r="C21" s="234" t="s">
        <v>142</v>
      </c>
      <c r="D21" s="235"/>
    </row>
    <row r="22" s="226" customFormat="1" ht="17.25" customHeight="1" spans="1:4">
      <c r="A22" s="240"/>
      <c r="B22" s="239"/>
      <c r="C22" s="234" t="s">
        <v>143</v>
      </c>
      <c r="D22" s="235"/>
    </row>
    <row r="23" s="226" customFormat="1" ht="17.25" customHeight="1" spans="1:4">
      <c r="A23" s="240"/>
      <c r="B23" s="239"/>
      <c r="C23" s="234" t="s">
        <v>144</v>
      </c>
      <c r="D23" s="235"/>
    </row>
    <row r="24" s="226" customFormat="1" ht="17.25" customHeight="1" spans="1:4">
      <c r="A24" s="240"/>
      <c r="B24" s="239"/>
      <c r="C24" s="234" t="s">
        <v>145</v>
      </c>
      <c r="D24" s="235"/>
    </row>
    <row r="25" s="226" customFormat="1" ht="17.25" customHeight="1" spans="1:4">
      <c r="A25" s="240"/>
      <c r="B25" s="239"/>
      <c r="C25" s="234" t="s">
        <v>146</v>
      </c>
      <c r="D25" s="235"/>
    </row>
    <row r="26" s="226" customFormat="1" ht="17.25" customHeight="1" spans="1:4">
      <c r="A26" s="240"/>
      <c r="B26" s="239"/>
      <c r="C26" s="234" t="s">
        <v>147</v>
      </c>
      <c r="D26" s="195">
        <v>1762595</v>
      </c>
    </row>
    <row r="27" s="226" customFormat="1" ht="17.25" customHeight="1" spans="1:4">
      <c r="A27" s="240"/>
      <c r="B27" s="239"/>
      <c r="C27" s="234" t="s">
        <v>148</v>
      </c>
      <c r="D27" s="235"/>
    </row>
    <row r="28" s="226" customFormat="1" ht="17.25" customHeight="1" spans="1:4">
      <c r="A28" s="240"/>
      <c r="B28" s="239"/>
      <c r="C28" s="234" t="s">
        <v>149</v>
      </c>
      <c r="D28" s="235"/>
    </row>
    <row r="29" s="226" customFormat="1" ht="17.25" customHeight="1" spans="1:4">
      <c r="A29" s="240"/>
      <c r="B29" s="239"/>
      <c r="C29" s="234" t="s">
        <v>150</v>
      </c>
      <c r="D29" s="235"/>
    </row>
    <row r="30" s="226" customFormat="1" ht="17.25" customHeight="1" spans="1:4">
      <c r="A30" s="240"/>
      <c r="B30" s="239"/>
      <c r="C30" s="234" t="s">
        <v>151</v>
      </c>
      <c r="D30" s="235"/>
    </row>
    <row r="31" s="226" customFormat="1" customHeight="1" spans="1:4">
      <c r="A31" s="241"/>
      <c r="B31" s="238"/>
      <c r="C31" s="237" t="s">
        <v>152</v>
      </c>
      <c r="D31" s="238"/>
    </row>
    <row r="32" s="226" customFormat="1" ht="17.25" customHeight="1" spans="1:4">
      <c r="A32" s="242" t="s">
        <v>153</v>
      </c>
      <c r="B32" s="238">
        <f>B11+B7</f>
        <v>28179645.28</v>
      </c>
      <c r="C32" s="241" t="s">
        <v>48</v>
      </c>
      <c r="D32" s="238">
        <f>D31+D7</f>
        <v>28179645.28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0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G26"/>
  <sheetViews>
    <sheetView showZeros="0" topLeftCell="A13" workbookViewId="0">
      <selection activeCell="E35" sqref="E35"/>
    </sheetView>
  </sheetViews>
  <sheetFormatPr defaultColWidth="9.11111111111111" defaultRowHeight="14.25" customHeight="1" outlineLevelCol="6"/>
  <cols>
    <col min="1" max="1" width="20.1111111111111" style="143" customWidth="1"/>
    <col min="2" max="2" width="41.5555555555556" style="143" customWidth="1"/>
    <col min="3" max="3" width="24.3333333333333" style="27" customWidth="1"/>
    <col min="4" max="4" width="16.5555555555556" style="27" customWidth="1"/>
    <col min="5" max="6" width="22.2222222222222" style="27" customWidth="1"/>
    <col min="7" max="7" width="24.3333333333333" style="27" customWidth="1"/>
    <col min="8" max="8" width="9.11111111111111" style="27" customWidth="1"/>
    <col min="9" max="16384" width="9.11111111111111" style="27"/>
  </cols>
  <sheetData>
    <row r="1" ht="12" customHeight="1" spans="4:7">
      <c r="D1" s="224"/>
      <c r="F1" s="80"/>
      <c r="G1" s="80" t="s">
        <v>154</v>
      </c>
    </row>
    <row r="2" ht="39" customHeight="1" spans="1:7">
      <c r="A2" s="148" t="s">
        <v>155</v>
      </c>
      <c r="B2" s="148"/>
      <c r="C2" s="148"/>
      <c r="D2" s="148"/>
      <c r="E2" s="149"/>
      <c r="F2" s="149"/>
      <c r="G2" s="149"/>
    </row>
    <row r="3" ht="18" customHeight="1" spans="1:7">
      <c r="A3" s="10" t="str">
        <f>'财务收支预算总表01-1'!A3</f>
        <v> 单位名称：大姚县龙街镇中心学校</v>
      </c>
      <c r="F3" s="146"/>
      <c r="G3" s="146" t="s">
        <v>4</v>
      </c>
    </row>
    <row r="4" ht="20.25" customHeight="1" spans="1:7">
      <c r="A4" s="225" t="s">
        <v>156</v>
      </c>
      <c r="B4" s="225"/>
      <c r="C4" s="100" t="s">
        <v>54</v>
      </c>
      <c r="D4" s="100" t="s">
        <v>73</v>
      </c>
      <c r="E4" s="100"/>
      <c r="F4" s="100"/>
      <c r="G4" s="100" t="s">
        <v>74</v>
      </c>
    </row>
    <row r="5" ht="20.25" customHeight="1" spans="1:7">
      <c r="A5" s="152" t="s">
        <v>71</v>
      </c>
      <c r="B5" s="152" t="s">
        <v>72</v>
      </c>
      <c r="C5" s="100"/>
      <c r="D5" s="100" t="s">
        <v>56</v>
      </c>
      <c r="E5" s="100" t="s">
        <v>157</v>
      </c>
      <c r="F5" s="100" t="s">
        <v>158</v>
      </c>
      <c r="G5" s="100"/>
    </row>
    <row r="6" ht="20.4" customHeight="1" spans="1:7">
      <c r="A6" s="152" t="s">
        <v>159</v>
      </c>
      <c r="B6" s="152" t="s">
        <v>160</v>
      </c>
      <c r="C6" s="152" t="s">
        <v>161</v>
      </c>
      <c r="D6" s="152" t="s">
        <v>162</v>
      </c>
      <c r="E6" s="152" t="s">
        <v>163</v>
      </c>
      <c r="F6" s="152" t="s">
        <v>164</v>
      </c>
      <c r="G6" s="152" t="s">
        <v>165</v>
      </c>
    </row>
    <row r="7" s="179" customFormat="1" ht="18" customHeight="1" spans="1:7">
      <c r="A7" s="74" t="s">
        <v>81</v>
      </c>
      <c r="B7" s="74" t="s">
        <v>82</v>
      </c>
      <c r="C7" s="193">
        <v>19489806.28</v>
      </c>
      <c r="D7" s="193">
        <v>19132490</v>
      </c>
      <c r="E7" s="193">
        <v>19058890</v>
      </c>
      <c r="F7" s="193">
        <v>73600</v>
      </c>
      <c r="G7" s="193">
        <v>357316.28</v>
      </c>
    </row>
    <row r="8" s="179" customFormat="1" ht="18" customHeight="1" spans="1:7">
      <c r="A8" s="74" t="s">
        <v>83</v>
      </c>
      <c r="B8" s="74" t="s">
        <v>84</v>
      </c>
      <c r="C8" s="193">
        <v>19489806.28</v>
      </c>
      <c r="D8" s="193">
        <v>19132490</v>
      </c>
      <c r="E8" s="193">
        <v>19058890</v>
      </c>
      <c r="F8" s="193">
        <v>73600</v>
      </c>
      <c r="G8" s="193">
        <v>357316.28</v>
      </c>
    </row>
    <row r="9" s="179" customFormat="1" ht="18" customHeight="1" spans="1:7">
      <c r="A9" s="74" t="s">
        <v>85</v>
      </c>
      <c r="B9" s="74" t="s">
        <v>86</v>
      </c>
      <c r="C9" s="193">
        <v>132189.6</v>
      </c>
      <c r="D9" s="193"/>
      <c r="E9" s="193"/>
      <c r="F9" s="193"/>
      <c r="G9" s="193">
        <v>132189.6</v>
      </c>
    </row>
    <row r="10" s="179" customFormat="1" ht="18" customHeight="1" spans="1:7">
      <c r="A10" s="74" t="s">
        <v>87</v>
      </c>
      <c r="B10" s="74" t="s">
        <v>88</v>
      </c>
      <c r="C10" s="193">
        <v>13665128.5</v>
      </c>
      <c r="D10" s="193">
        <v>13525415</v>
      </c>
      <c r="E10" s="193">
        <v>13451815</v>
      </c>
      <c r="F10" s="193">
        <v>73600</v>
      </c>
      <c r="G10" s="193">
        <v>139713.5</v>
      </c>
    </row>
    <row r="11" s="179" customFormat="1" ht="18" customHeight="1" spans="1:7">
      <c r="A11" s="74" t="s">
        <v>89</v>
      </c>
      <c r="B11" s="74" t="s">
        <v>90</v>
      </c>
      <c r="C11" s="193">
        <v>5692488.18</v>
      </c>
      <c r="D11" s="193">
        <v>5607075</v>
      </c>
      <c r="E11" s="193">
        <v>5607075</v>
      </c>
      <c r="F11" s="193"/>
      <c r="G11" s="193">
        <v>85413.18</v>
      </c>
    </row>
    <row r="12" s="179" customFormat="1" ht="18" customHeight="1" spans="1:7">
      <c r="A12" s="74" t="s">
        <v>91</v>
      </c>
      <c r="B12" s="74" t="s">
        <v>92</v>
      </c>
      <c r="C12" s="193">
        <v>4991134</v>
      </c>
      <c r="D12" s="193">
        <v>4866862</v>
      </c>
      <c r="E12" s="193">
        <v>4866862</v>
      </c>
      <c r="F12" s="193"/>
      <c r="G12" s="193">
        <v>124272</v>
      </c>
    </row>
    <row r="13" s="179" customFormat="1" ht="18" customHeight="1" spans="1:7">
      <c r="A13" s="74" t="s">
        <v>93</v>
      </c>
      <c r="B13" s="74" t="s">
        <v>94</v>
      </c>
      <c r="C13" s="193">
        <v>4866862</v>
      </c>
      <c r="D13" s="193">
        <v>4866862</v>
      </c>
      <c r="E13" s="193">
        <v>4866862</v>
      </c>
      <c r="F13" s="193"/>
      <c r="G13" s="193"/>
    </row>
    <row r="14" s="179" customFormat="1" ht="18" customHeight="1" spans="1:7">
      <c r="A14" s="74" t="s">
        <v>95</v>
      </c>
      <c r="B14" s="74" t="s">
        <v>96</v>
      </c>
      <c r="C14" s="193">
        <v>2133696</v>
      </c>
      <c r="D14" s="193">
        <v>2133696</v>
      </c>
      <c r="E14" s="193">
        <v>2133696</v>
      </c>
      <c r="F14" s="193"/>
      <c r="G14" s="193"/>
    </row>
    <row r="15" s="179" customFormat="1" ht="18" customHeight="1" spans="1:7">
      <c r="A15" s="74" t="s">
        <v>97</v>
      </c>
      <c r="B15" s="74" t="s">
        <v>98</v>
      </c>
      <c r="C15" s="193">
        <v>2733166</v>
      </c>
      <c r="D15" s="193">
        <v>2733166</v>
      </c>
      <c r="E15" s="193">
        <v>2733166</v>
      </c>
      <c r="F15" s="193"/>
      <c r="G15" s="193"/>
    </row>
    <row r="16" s="179" customFormat="1" ht="18" customHeight="1" spans="1:7">
      <c r="A16" s="74" t="s">
        <v>99</v>
      </c>
      <c r="B16" s="74" t="s">
        <v>100</v>
      </c>
      <c r="C16" s="193">
        <v>124272</v>
      </c>
      <c r="D16" s="193"/>
      <c r="E16" s="193"/>
      <c r="F16" s="193"/>
      <c r="G16" s="193">
        <v>124272</v>
      </c>
    </row>
    <row r="17" s="179" customFormat="1" ht="18" customHeight="1" spans="1:7">
      <c r="A17" s="74" t="s">
        <v>101</v>
      </c>
      <c r="B17" s="74" t="s">
        <v>102</v>
      </c>
      <c r="C17" s="193">
        <v>124272</v>
      </c>
      <c r="D17" s="193"/>
      <c r="E17" s="193"/>
      <c r="F17" s="193"/>
      <c r="G17" s="193">
        <v>124272</v>
      </c>
    </row>
    <row r="18" s="179" customFormat="1" ht="18" customHeight="1" spans="1:7">
      <c r="A18" s="74" t="s">
        <v>103</v>
      </c>
      <c r="B18" s="74" t="s">
        <v>104</v>
      </c>
      <c r="C18" s="193">
        <v>1936110</v>
      </c>
      <c r="D18" s="193">
        <v>1936110</v>
      </c>
      <c r="E18" s="193">
        <v>1936110</v>
      </c>
      <c r="F18" s="193"/>
      <c r="G18" s="193"/>
    </row>
    <row r="19" s="179" customFormat="1" ht="18" customHeight="1" spans="1:7">
      <c r="A19" s="74" t="s">
        <v>105</v>
      </c>
      <c r="B19" s="74" t="s">
        <v>106</v>
      </c>
      <c r="C19" s="193">
        <v>1936110</v>
      </c>
      <c r="D19" s="193">
        <v>1936110</v>
      </c>
      <c r="E19" s="193">
        <v>1936110</v>
      </c>
      <c r="F19" s="193"/>
      <c r="G19" s="193"/>
    </row>
    <row r="20" s="179" customFormat="1" ht="18" customHeight="1" spans="1:7">
      <c r="A20" s="74" t="s">
        <v>107</v>
      </c>
      <c r="B20" s="74" t="s">
        <v>108</v>
      </c>
      <c r="C20" s="193">
        <v>998804</v>
      </c>
      <c r="D20" s="193">
        <v>998804</v>
      </c>
      <c r="E20" s="193">
        <v>998804</v>
      </c>
      <c r="F20" s="193"/>
      <c r="G20" s="193"/>
    </row>
    <row r="21" s="179" customFormat="1" ht="18" customHeight="1" spans="1:7">
      <c r="A21" s="74" t="s">
        <v>109</v>
      </c>
      <c r="B21" s="74" t="s">
        <v>110</v>
      </c>
      <c r="C21" s="193">
        <v>829676</v>
      </c>
      <c r="D21" s="193">
        <v>829676</v>
      </c>
      <c r="E21" s="193">
        <v>829676</v>
      </c>
      <c r="F21" s="193"/>
      <c r="G21" s="193"/>
    </row>
    <row r="22" s="179" customFormat="1" ht="18" customHeight="1" spans="1:7">
      <c r="A22" s="74" t="s">
        <v>111</v>
      </c>
      <c r="B22" s="74" t="s">
        <v>112</v>
      </c>
      <c r="C22" s="193">
        <v>107630</v>
      </c>
      <c r="D22" s="193">
        <v>107630</v>
      </c>
      <c r="E22" s="193">
        <v>107630</v>
      </c>
      <c r="F22" s="193"/>
      <c r="G22" s="193"/>
    </row>
    <row r="23" s="179" customFormat="1" ht="18" customHeight="1" spans="1:7">
      <c r="A23" s="74" t="s">
        <v>113</v>
      </c>
      <c r="B23" s="74" t="s">
        <v>114</v>
      </c>
      <c r="C23" s="193">
        <v>1762595</v>
      </c>
      <c r="D23" s="193">
        <v>1762595</v>
      </c>
      <c r="E23" s="193">
        <v>1762595</v>
      </c>
      <c r="F23" s="193"/>
      <c r="G23" s="193"/>
    </row>
    <row r="24" s="179" customFormat="1" ht="18" customHeight="1" spans="1:7">
      <c r="A24" s="74" t="s">
        <v>115</v>
      </c>
      <c r="B24" s="74" t="s">
        <v>116</v>
      </c>
      <c r="C24" s="193">
        <v>1762595</v>
      </c>
      <c r="D24" s="193">
        <v>1762595</v>
      </c>
      <c r="E24" s="193">
        <v>1762595</v>
      </c>
      <c r="F24" s="193"/>
      <c r="G24" s="193"/>
    </row>
    <row r="25" s="179" customFormat="1" ht="18" customHeight="1" spans="1:7">
      <c r="A25" s="74" t="s">
        <v>117</v>
      </c>
      <c r="B25" s="74" t="s">
        <v>118</v>
      </c>
      <c r="C25" s="193">
        <v>1762595</v>
      </c>
      <c r="D25" s="193">
        <v>1762595</v>
      </c>
      <c r="E25" s="193">
        <v>1762595</v>
      </c>
      <c r="F25" s="193"/>
      <c r="G25" s="193"/>
    </row>
    <row r="26" s="179" customFormat="1" ht="18" customHeight="1" spans="1:7">
      <c r="A26" s="206" t="s">
        <v>119</v>
      </c>
      <c r="B26" s="206" t="s">
        <v>119</v>
      </c>
      <c r="C26" s="194">
        <v>28179645.28</v>
      </c>
      <c r="D26" s="193">
        <v>27698057</v>
      </c>
      <c r="E26" s="194">
        <v>27624457</v>
      </c>
      <c r="F26" s="194">
        <v>73600</v>
      </c>
      <c r="G26" s="194">
        <v>481588.28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1" bottom="0.51" header="0.31" footer="0.31"/>
  <pageSetup paperSize="9" scale="82" orientation="landscape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F8"/>
  <sheetViews>
    <sheetView showZeros="0" workbookViewId="0">
      <selection activeCell="G21" sqref="G21"/>
    </sheetView>
  </sheetViews>
  <sheetFormatPr defaultColWidth="9.11111111111111" defaultRowHeight="15.6" outlineLevelRow="7" outlineLevelCol="5"/>
  <cols>
    <col min="1" max="1" width="29.4444444444444" style="214" customWidth="1"/>
    <col min="2" max="2" width="27.4444444444444" style="214" customWidth="1"/>
    <col min="3" max="3" width="17.3333333333333" style="215" customWidth="1"/>
    <col min="4" max="5" width="26.3333333333333" style="216" customWidth="1"/>
    <col min="6" max="6" width="18.6666666666667" style="216" customWidth="1"/>
    <col min="7" max="7" width="9.11111111111111" style="27" customWidth="1"/>
    <col min="8" max="16384" width="9.11111111111111" style="27"/>
  </cols>
  <sheetData>
    <row r="1" ht="12" customHeight="1" spans="1:6">
      <c r="A1" s="217"/>
      <c r="B1" s="217"/>
      <c r="C1" s="33"/>
      <c r="D1" s="27"/>
      <c r="E1" s="27"/>
      <c r="F1" s="218" t="s">
        <v>166</v>
      </c>
    </row>
    <row r="2" ht="25.5" customHeight="1" spans="1:6">
      <c r="A2" s="219" t="s">
        <v>167</v>
      </c>
      <c r="B2" s="219"/>
      <c r="C2" s="219"/>
      <c r="D2" s="219"/>
      <c r="E2" s="220"/>
      <c r="F2" s="220"/>
    </row>
    <row r="3" ht="15.75" customHeight="1" spans="1:6">
      <c r="A3" s="10" t="str">
        <f>'财务收支预算总表01-1'!A3</f>
        <v> 单位名称：大姚县龙街镇中心学校</v>
      </c>
      <c r="B3" s="217"/>
      <c r="C3" s="33"/>
      <c r="D3" s="27"/>
      <c r="E3" s="27"/>
      <c r="F3" s="218" t="s">
        <v>168</v>
      </c>
    </row>
    <row r="4" s="213" customFormat="1" ht="19.5" customHeight="1" spans="1:6">
      <c r="A4" s="36" t="s">
        <v>169</v>
      </c>
      <c r="B4" s="35" t="s">
        <v>170</v>
      </c>
      <c r="C4" s="43" t="s">
        <v>171</v>
      </c>
      <c r="D4" s="44"/>
      <c r="E4" s="45"/>
      <c r="F4" s="35" t="s">
        <v>172</v>
      </c>
    </row>
    <row r="5" s="213" customFormat="1" ht="19.5" customHeight="1" spans="1:6">
      <c r="A5" s="125"/>
      <c r="B5" s="38"/>
      <c r="C5" s="39" t="s">
        <v>56</v>
      </c>
      <c r="D5" s="39" t="s">
        <v>173</v>
      </c>
      <c r="E5" s="39" t="s">
        <v>174</v>
      </c>
      <c r="F5" s="38"/>
    </row>
    <row r="6" s="213" customFormat="1" ht="25.8" customHeight="1" spans="1:6">
      <c r="A6" s="221">
        <v>1</v>
      </c>
      <c r="B6" s="221">
        <v>2</v>
      </c>
      <c r="C6" s="222">
        <v>3</v>
      </c>
      <c r="D6" s="221">
        <v>4</v>
      </c>
      <c r="E6" s="221">
        <v>5</v>
      </c>
      <c r="F6" s="221">
        <v>6</v>
      </c>
    </row>
    <row r="7" ht="25.8" customHeight="1" spans="1:6">
      <c r="A7" s="197">
        <f>B7+C7+F7</f>
        <v>0</v>
      </c>
      <c r="B7" s="197"/>
      <c r="C7" s="223">
        <f>D7+E7</f>
        <v>0</v>
      </c>
      <c r="D7" s="197"/>
      <c r="E7" s="197"/>
      <c r="F7" s="197"/>
    </row>
    <row r="8" ht="22.2" customHeight="1" spans="1:1">
      <c r="A8" s="217" t="str">
        <f>IF(A7=0,"说明：本表无数据，故公开空表。","")</f>
        <v>说明：本表无数据，故公开空表。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" right="0.39" top="0.51" bottom="0.51" header="0.31" footer="0.31"/>
  <pageSetup paperSize="9" scale="99" orientation="landscape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Y40"/>
  <sheetViews>
    <sheetView showZeros="0" workbookViewId="0">
      <selection activeCell="H10" sqref="H10"/>
    </sheetView>
  </sheetViews>
  <sheetFormatPr defaultColWidth="9.11111111111111" defaultRowHeight="14.25" customHeight="1"/>
  <cols>
    <col min="1" max="1" width="28.1111111111111" style="143" customWidth="1"/>
    <col min="2" max="2" width="21.4444444444444" style="143" customWidth="1"/>
    <col min="3" max="3" width="25.8888888888889" style="143" customWidth="1"/>
    <col min="4" max="4" width="7.11111111111111" style="143" customWidth="1"/>
    <col min="5" max="5" width="28.6666666666667" style="143" customWidth="1"/>
    <col min="6" max="6" width="7.11111111111111" style="143" customWidth="1"/>
    <col min="7" max="7" width="24.8888888888889" style="143" customWidth="1"/>
    <col min="8" max="8" width="14.1111111111111" style="33" customWidth="1"/>
    <col min="9" max="9" width="14.7777777777778" style="33" customWidth="1"/>
    <col min="10" max="10" width="6.22222222222222" style="33" customWidth="1"/>
    <col min="11" max="12" width="4.66666666666667" style="33" customWidth="1"/>
    <col min="13" max="13" width="14" style="33" customWidth="1"/>
    <col min="14" max="24" width="4.88888888888889" style="33" customWidth="1"/>
    <col min="25" max="25" width="9.11111111111111" style="27" customWidth="1"/>
    <col min="26" max="16384" width="9.11111111111111" style="27"/>
  </cols>
  <sheetData>
    <row r="1" ht="12" customHeight="1" spans="22:24">
      <c r="V1" s="211" t="s">
        <v>175</v>
      </c>
      <c r="W1" s="211"/>
      <c r="X1" s="211"/>
    </row>
    <row r="2" ht="39" customHeight="1" spans="1:24">
      <c r="A2" s="148" t="s">
        <v>176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ht="18" customHeight="1" spans="1:24">
      <c r="A3" s="10" t="str">
        <f>'财务收支预算总表01-1'!A3</f>
        <v> 单位名称：大姚县龙街镇中心学校</v>
      </c>
      <c r="H3" s="27"/>
      <c r="I3" s="27"/>
      <c r="J3" s="27"/>
      <c r="K3" s="27"/>
      <c r="L3" s="27"/>
      <c r="M3" s="27"/>
      <c r="N3" s="27"/>
      <c r="O3" s="27"/>
      <c r="P3" s="27"/>
      <c r="Q3" s="27"/>
      <c r="W3" s="212" t="s">
        <v>4</v>
      </c>
      <c r="X3" s="212"/>
    </row>
    <row r="4" s="178" customFormat="1" ht="16.8" customHeight="1" spans="1:24">
      <c r="A4" s="203" t="s">
        <v>177</v>
      </c>
      <c r="B4" s="203" t="s">
        <v>178</v>
      </c>
      <c r="C4" s="203" t="s">
        <v>179</v>
      </c>
      <c r="D4" s="203" t="s">
        <v>180</v>
      </c>
      <c r="E4" s="203" t="s">
        <v>181</v>
      </c>
      <c r="F4" s="203" t="s">
        <v>182</v>
      </c>
      <c r="G4" s="203" t="s">
        <v>183</v>
      </c>
      <c r="H4" s="204" t="s">
        <v>184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</row>
    <row r="5" s="178" customFormat="1" ht="16.8" customHeight="1" spans="1:24">
      <c r="A5" s="203"/>
      <c r="B5" s="203"/>
      <c r="C5" s="203"/>
      <c r="D5" s="203"/>
      <c r="E5" s="203"/>
      <c r="F5" s="203"/>
      <c r="G5" s="203"/>
      <c r="H5" s="204" t="s">
        <v>185</v>
      </c>
      <c r="I5" s="204" t="s">
        <v>186</v>
      </c>
      <c r="J5" s="204"/>
      <c r="K5" s="204"/>
      <c r="L5" s="204"/>
      <c r="M5" s="204"/>
      <c r="N5" s="204"/>
      <c r="O5" s="190" t="s">
        <v>187</v>
      </c>
      <c r="P5" s="190"/>
      <c r="Q5" s="190"/>
      <c r="R5" s="204" t="s">
        <v>60</v>
      </c>
      <c r="S5" s="204" t="s">
        <v>61</v>
      </c>
      <c r="T5" s="204"/>
      <c r="U5" s="204"/>
      <c r="V5" s="204"/>
      <c r="W5" s="204"/>
      <c r="X5" s="204"/>
    </row>
    <row r="6" s="178" customFormat="1" ht="16.8" customHeight="1" spans="1:24">
      <c r="A6" s="203"/>
      <c r="B6" s="203"/>
      <c r="C6" s="203"/>
      <c r="D6" s="203"/>
      <c r="E6" s="203"/>
      <c r="F6" s="203"/>
      <c r="G6" s="203"/>
      <c r="H6" s="204"/>
      <c r="I6" s="204" t="s">
        <v>188</v>
      </c>
      <c r="J6" s="204"/>
      <c r="K6" s="204" t="s">
        <v>189</v>
      </c>
      <c r="L6" s="204" t="s">
        <v>190</v>
      </c>
      <c r="M6" s="204" t="s">
        <v>191</v>
      </c>
      <c r="N6" s="204" t="s">
        <v>192</v>
      </c>
      <c r="O6" s="209" t="s">
        <v>57</v>
      </c>
      <c r="P6" s="209" t="s">
        <v>58</v>
      </c>
      <c r="Q6" s="209" t="s">
        <v>59</v>
      </c>
      <c r="R6" s="204"/>
      <c r="S6" s="204" t="s">
        <v>56</v>
      </c>
      <c r="T6" s="204" t="s">
        <v>62</v>
      </c>
      <c r="U6" s="204" t="s">
        <v>63</v>
      </c>
      <c r="V6" s="204" t="s">
        <v>64</v>
      </c>
      <c r="W6" s="204" t="s">
        <v>65</v>
      </c>
      <c r="X6" s="204" t="s">
        <v>66</v>
      </c>
    </row>
    <row r="7" s="178" customFormat="1" ht="47.4" customHeight="1" spans="1:24">
      <c r="A7" s="203"/>
      <c r="B7" s="203"/>
      <c r="C7" s="203"/>
      <c r="D7" s="203"/>
      <c r="E7" s="203"/>
      <c r="F7" s="203"/>
      <c r="G7" s="203"/>
      <c r="H7" s="204"/>
      <c r="I7" s="204" t="s">
        <v>56</v>
      </c>
      <c r="J7" s="204" t="s">
        <v>193</v>
      </c>
      <c r="K7" s="204"/>
      <c r="L7" s="204"/>
      <c r="M7" s="204"/>
      <c r="N7" s="204"/>
      <c r="O7" s="210"/>
      <c r="P7" s="210"/>
      <c r="Q7" s="210"/>
      <c r="R7" s="204"/>
      <c r="S7" s="204"/>
      <c r="T7" s="204"/>
      <c r="U7" s="204"/>
      <c r="V7" s="204"/>
      <c r="W7" s="204"/>
      <c r="X7" s="204"/>
    </row>
    <row r="8" ht="23.4" customHeight="1" spans="1:24">
      <c r="A8" s="152" t="s">
        <v>159</v>
      </c>
      <c r="B8" s="152" t="s">
        <v>160</v>
      </c>
      <c r="C8" s="152" t="s">
        <v>161</v>
      </c>
      <c r="D8" s="152" t="s">
        <v>162</v>
      </c>
      <c r="E8" s="152" t="s">
        <v>163</v>
      </c>
      <c r="F8" s="152" t="s">
        <v>164</v>
      </c>
      <c r="G8" s="152" t="s">
        <v>165</v>
      </c>
      <c r="H8" s="152" t="s">
        <v>194</v>
      </c>
      <c r="I8" s="152" t="s">
        <v>195</v>
      </c>
      <c r="J8" s="152" t="s">
        <v>196</v>
      </c>
      <c r="K8" s="152" t="s">
        <v>197</v>
      </c>
      <c r="L8" s="152" t="s">
        <v>198</v>
      </c>
      <c r="M8" s="152" t="s">
        <v>199</v>
      </c>
      <c r="N8" s="152" t="s">
        <v>200</v>
      </c>
      <c r="O8" s="152" t="s">
        <v>201</v>
      </c>
      <c r="P8" s="152" t="s">
        <v>202</v>
      </c>
      <c r="Q8" s="152" t="s">
        <v>203</v>
      </c>
      <c r="R8" s="152" t="s">
        <v>204</v>
      </c>
      <c r="S8" s="152" t="s">
        <v>205</v>
      </c>
      <c r="T8" s="152" t="s">
        <v>206</v>
      </c>
      <c r="U8" s="152" t="s">
        <v>207</v>
      </c>
      <c r="V8" s="152" t="s">
        <v>208</v>
      </c>
      <c r="W8" s="152" t="s">
        <v>209</v>
      </c>
      <c r="X8" s="152" t="s">
        <v>210</v>
      </c>
    </row>
    <row r="9" s="179" customFormat="1" ht="18" customHeight="1" spans="1:25">
      <c r="A9" s="205" t="s">
        <v>211</v>
      </c>
      <c r="B9" s="205" t="s">
        <v>212</v>
      </c>
      <c r="C9" s="205" t="s">
        <v>213</v>
      </c>
      <c r="D9" s="205" t="s">
        <v>87</v>
      </c>
      <c r="E9" s="205" t="s">
        <v>214</v>
      </c>
      <c r="F9" s="205" t="s">
        <v>215</v>
      </c>
      <c r="G9" s="205" t="s">
        <v>216</v>
      </c>
      <c r="H9" s="195">
        <v>5420676</v>
      </c>
      <c r="I9" s="195">
        <v>5420676</v>
      </c>
      <c r="J9" s="195"/>
      <c r="K9" s="195"/>
      <c r="L9" s="195"/>
      <c r="M9" s="195">
        <v>5420676</v>
      </c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7"/>
      <c r="Y9" s="195"/>
    </row>
    <row r="10" s="179" customFormat="1" ht="18" customHeight="1" spans="1:25">
      <c r="A10" s="205" t="s">
        <v>211</v>
      </c>
      <c r="B10" s="205" t="s">
        <v>212</v>
      </c>
      <c r="C10" s="205" t="s">
        <v>213</v>
      </c>
      <c r="D10" s="205" t="s">
        <v>89</v>
      </c>
      <c r="E10" s="205" t="s">
        <v>217</v>
      </c>
      <c r="F10" s="205" t="s">
        <v>215</v>
      </c>
      <c r="G10" s="205" t="s">
        <v>216</v>
      </c>
      <c r="H10" s="195">
        <v>2267760</v>
      </c>
      <c r="I10" s="195">
        <v>2267760</v>
      </c>
      <c r="J10" s="195"/>
      <c r="K10" s="195"/>
      <c r="L10" s="195"/>
      <c r="M10" s="195">
        <v>2267760</v>
      </c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7"/>
      <c r="Y10" s="195"/>
    </row>
    <row r="11" s="179" customFormat="1" ht="18" customHeight="1" spans="1:25">
      <c r="A11" s="205" t="s">
        <v>211</v>
      </c>
      <c r="B11" s="205" t="s">
        <v>218</v>
      </c>
      <c r="C11" s="205" t="s">
        <v>219</v>
      </c>
      <c r="D11" s="205" t="s">
        <v>87</v>
      </c>
      <c r="E11" s="205" t="s">
        <v>214</v>
      </c>
      <c r="F11" s="205" t="s">
        <v>220</v>
      </c>
      <c r="G11" s="205" t="s">
        <v>221</v>
      </c>
      <c r="H11" s="195">
        <v>1313040</v>
      </c>
      <c r="I11" s="195">
        <v>1313040</v>
      </c>
      <c r="J11" s="195"/>
      <c r="K11" s="195"/>
      <c r="L11" s="195"/>
      <c r="M11" s="195">
        <v>1313040</v>
      </c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7"/>
      <c r="Y11" s="195"/>
    </row>
    <row r="12" s="179" customFormat="1" ht="18" customHeight="1" spans="1:25">
      <c r="A12" s="205" t="s">
        <v>211</v>
      </c>
      <c r="B12" s="205" t="s">
        <v>218</v>
      </c>
      <c r="C12" s="205" t="s">
        <v>219</v>
      </c>
      <c r="D12" s="205" t="s">
        <v>89</v>
      </c>
      <c r="E12" s="205" t="s">
        <v>217</v>
      </c>
      <c r="F12" s="205" t="s">
        <v>220</v>
      </c>
      <c r="G12" s="205" t="s">
        <v>221</v>
      </c>
      <c r="H12" s="195">
        <v>545964</v>
      </c>
      <c r="I12" s="195">
        <v>545964</v>
      </c>
      <c r="J12" s="195"/>
      <c r="K12" s="195"/>
      <c r="L12" s="195"/>
      <c r="M12" s="195">
        <v>545964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7"/>
      <c r="Y12" s="195"/>
    </row>
    <row r="13" s="179" customFormat="1" ht="18" customHeight="1" spans="1:25">
      <c r="A13" s="205" t="s">
        <v>211</v>
      </c>
      <c r="B13" s="205" t="s">
        <v>218</v>
      </c>
      <c r="C13" s="205" t="s">
        <v>219</v>
      </c>
      <c r="D13" s="205" t="s">
        <v>87</v>
      </c>
      <c r="E13" s="205" t="s">
        <v>214</v>
      </c>
      <c r="F13" s="205" t="s">
        <v>220</v>
      </c>
      <c r="G13" s="205" t="s">
        <v>221</v>
      </c>
      <c r="H13" s="195">
        <v>2640204</v>
      </c>
      <c r="I13" s="195">
        <v>2640204</v>
      </c>
      <c r="J13" s="195"/>
      <c r="K13" s="195"/>
      <c r="L13" s="195"/>
      <c r="M13" s="195">
        <v>2640204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7"/>
      <c r="Y13" s="195"/>
    </row>
    <row r="14" s="179" customFormat="1" ht="18" customHeight="1" spans="1:25">
      <c r="A14" s="205" t="s">
        <v>211</v>
      </c>
      <c r="B14" s="205" t="s">
        <v>218</v>
      </c>
      <c r="C14" s="205" t="s">
        <v>219</v>
      </c>
      <c r="D14" s="205" t="s">
        <v>89</v>
      </c>
      <c r="E14" s="205" t="s">
        <v>217</v>
      </c>
      <c r="F14" s="205" t="s">
        <v>220</v>
      </c>
      <c r="G14" s="205" t="s">
        <v>221</v>
      </c>
      <c r="H14" s="195">
        <v>1114368</v>
      </c>
      <c r="I14" s="195">
        <v>1114368</v>
      </c>
      <c r="J14" s="195"/>
      <c r="K14" s="195"/>
      <c r="L14" s="195"/>
      <c r="M14" s="195">
        <v>1114368</v>
      </c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7"/>
      <c r="Y14" s="195"/>
    </row>
    <row r="15" s="179" customFormat="1" ht="18" customHeight="1" spans="1:25">
      <c r="A15" s="205" t="s">
        <v>211</v>
      </c>
      <c r="B15" s="205" t="s">
        <v>222</v>
      </c>
      <c r="C15" s="205" t="s">
        <v>223</v>
      </c>
      <c r="D15" s="205" t="s">
        <v>87</v>
      </c>
      <c r="E15" s="205" t="s">
        <v>214</v>
      </c>
      <c r="F15" s="205" t="s">
        <v>220</v>
      </c>
      <c r="G15" s="205" t="s">
        <v>221</v>
      </c>
      <c r="H15" s="195">
        <v>1692000</v>
      </c>
      <c r="I15" s="195">
        <v>1692000</v>
      </c>
      <c r="J15" s="195"/>
      <c r="K15" s="195"/>
      <c r="L15" s="195"/>
      <c r="M15" s="195">
        <v>1692000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7"/>
      <c r="Y15" s="195"/>
    </row>
    <row r="16" s="179" customFormat="1" ht="18" customHeight="1" spans="1:25">
      <c r="A16" s="205" t="s">
        <v>211</v>
      </c>
      <c r="B16" s="205" t="s">
        <v>222</v>
      </c>
      <c r="C16" s="205" t="s">
        <v>223</v>
      </c>
      <c r="D16" s="205" t="s">
        <v>89</v>
      </c>
      <c r="E16" s="205" t="s">
        <v>217</v>
      </c>
      <c r="F16" s="205" t="s">
        <v>220</v>
      </c>
      <c r="G16" s="205" t="s">
        <v>221</v>
      </c>
      <c r="H16" s="195">
        <v>702000</v>
      </c>
      <c r="I16" s="195">
        <v>702000</v>
      </c>
      <c r="J16" s="195"/>
      <c r="K16" s="195"/>
      <c r="L16" s="195"/>
      <c r="M16" s="195">
        <v>702000</v>
      </c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7"/>
      <c r="Y16" s="195"/>
    </row>
    <row r="17" s="179" customFormat="1" ht="18" customHeight="1" spans="1:25">
      <c r="A17" s="205" t="s">
        <v>211</v>
      </c>
      <c r="B17" s="205" t="s">
        <v>224</v>
      </c>
      <c r="C17" s="205" t="s">
        <v>225</v>
      </c>
      <c r="D17" s="205" t="s">
        <v>87</v>
      </c>
      <c r="E17" s="205" t="s">
        <v>214</v>
      </c>
      <c r="F17" s="205" t="s">
        <v>226</v>
      </c>
      <c r="G17" s="205" t="s">
        <v>227</v>
      </c>
      <c r="H17" s="195">
        <v>564000</v>
      </c>
      <c r="I17" s="195">
        <v>564000</v>
      </c>
      <c r="J17" s="195"/>
      <c r="K17" s="195"/>
      <c r="L17" s="195"/>
      <c r="M17" s="195">
        <v>564000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7"/>
      <c r="Y17" s="195"/>
    </row>
    <row r="18" s="179" customFormat="1" ht="18" customHeight="1" spans="1:25">
      <c r="A18" s="205" t="s">
        <v>211</v>
      </c>
      <c r="B18" s="205" t="s">
        <v>224</v>
      </c>
      <c r="C18" s="205" t="s">
        <v>225</v>
      </c>
      <c r="D18" s="205" t="s">
        <v>89</v>
      </c>
      <c r="E18" s="205" t="s">
        <v>217</v>
      </c>
      <c r="F18" s="205" t="s">
        <v>226</v>
      </c>
      <c r="G18" s="205" t="s">
        <v>227</v>
      </c>
      <c r="H18" s="195">
        <v>234000</v>
      </c>
      <c r="I18" s="195">
        <v>234000</v>
      </c>
      <c r="J18" s="195"/>
      <c r="K18" s="195"/>
      <c r="L18" s="195"/>
      <c r="M18" s="195">
        <v>234000</v>
      </c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7"/>
      <c r="Y18" s="195"/>
    </row>
    <row r="19" s="179" customFormat="1" ht="18" customHeight="1" spans="1:25">
      <c r="A19" s="205" t="s">
        <v>211</v>
      </c>
      <c r="B19" s="205" t="s">
        <v>228</v>
      </c>
      <c r="C19" s="205" t="s">
        <v>229</v>
      </c>
      <c r="D19" s="205" t="s">
        <v>87</v>
      </c>
      <c r="E19" s="205" t="s">
        <v>214</v>
      </c>
      <c r="F19" s="205" t="s">
        <v>226</v>
      </c>
      <c r="G19" s="205" t="s">
        <v>227</v>
      </c>
      <c r="H19" s="195">
        <v>440100</v>
      </c>
      <c r="I19" s="195">
        <v>440100</v>
      </c>
      <c r="J19" s="195"/>
      <c r="K19" s="195"/>
      <c r="L19" s="195"/>
      <c r="M19" s="195">
        <v>440100</v>
      </c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7"/>
      <c r="Y19" s="195"/>
    </row>
    <row r="20" s="179" customFormat="1" ht="18" customHeight="1" spans="1:25">
      <c r="A20" s="205" t="s">
        <v>211</v>
      </c>
      <c r="B20" s="205" t="s">
        <v>228</v>
      </c>
      <c r="C20" s="205" t="s">
        <v>229</v>
      </c>
      <c r="D20" s="205" t="s">
        <v>89</v>
      </c>
      <c r="E20" s="205" t="s">
        <v>217</v>
      </c>
      <c r="F20" s="205" t="s">
        <v>226</v>
      </c>
      <c r="G20" s="205" t="s">
        <v>227</v>
      </c>
      <c r="H20" s="195">
        <v>166080</v>
      </c>
      <c r="I20" s="195">
        <v>166080</v>
      </c>
      <c r="J20" s="195"/>
      <c r="K20" s="195"/>
      <c r="L20" s="195"/>
      <c r="M20" s="195">
        <v>166080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7"/>
      <c r="Y20" s="195"/>
    </row>
    <row r="21" s="179" customFormat="1" ht="18" customHeight="1" spans="1:25">
      <c r="A21" s="205" t="s">
        <v>211</v>
      </c>
      <c r="B21" s="205" t="s">
        <v>224</v>
      </c>
      <c r="C21" s="205" t="s">
        <v>225</v>
      </c>
      <c r="D21" s="205" t="s">
        <v>87</v>
      </c>
      <c r="E21" s="205" t="s">
        <v>214</v>
      </c>
      <c r="F21" s="205" t="s">
        <v>226</v>
      </c>
      <c r="G21" s="205" t="s">
        <v>227</v>
      </c>
      <c r="H21" s="195">
        <v>525264</v>
      </c>
      <c r="I21" s="195">
        <v>525264</v>
      </c>
      <c r="J21" s="195"/>
      <c r="K21" s="195"/>
      <c r="L21" s="195"/>
      <c r="M21" s="195">
        <v>525264</v>
      </c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7"/>
      <c r="Y21" s="195"/>
    </row>
    <row r="22" s="179" customFormat="1" ht="18" customHeight="1" spans="1:25">
      <c r="A22" s="205" t="s">
        <v>211</v>
      </c>
      <c r="B22" s="205" t="s">
        <v>224</v>
      </c>
      <c r="C22" s="205" t="s">
        <v>225</v>
      </c>
      <c r="D22" s="205" t="s">
        <v>89</v>
      </c>
      <c r="E22" s="205" t="s">
        <v>217</v>
      </c>
      <c r="F22" s="205" t="s">
        <v>226</v>
      </c>
      <c r="G22" s="205" t="s">
        <v>227</v>
      </c>
      <c r="H22" s="195">
        <v>220308</v>
      </c>
      <c r="I22" s="195">
        <v>220308</v>
      </c>
      <c r="J22" s="195"/>
      <c r="K22" s="195"/>
      <c r="L22" s="195"/>
      <c r="M22" s="195">
        <v>220308</v>
      </c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7"/>
      <c r="Y22" s="195"/>
    </row>
    <row r="23" s="179" customFormat="1" ht="18" customHeight="1" spans="1:25">
      <c r="A23" s="205" t="s">
        <v>211</v>
      </c>
      <c r="B23" s="205" t="s">
        <v>230</v>
      </c>
      <c r="C23" s="205" t="s">
        <v>231</v>
      </c>
      <c r="D23" s="205" t="s">
        <v>87</v>
      </c>
      <c r="E23" s="205" t="s">
        <v>214</v>
      </c>
      <c r="F23" s="205" t="s">
        <v>220</v>
      </c>
      <c r="G23" s="205" t="s">
        <v>221</v>
      </c>
      <c r="H23" s="195">
        <v>451723</v>
      </c>
      <c r="I23" s="195">
        <v>451723</v>
      </c>
      <c r="J23" s="195"/>
      <c r="K23" s="195"/>
      <c r="L23" s="195"/>
      <c r="M23" s="195">
        <v>451723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7"/>
      <c r="Y23" s="195"/>
    </row>
    <row r="24" s="179" customFormat="1" ht="18" customHeight="1" spans="1:25">
      <c r="A24" s="205" t="s">
        <v>211</v>
      </c>
      <c r="B24" s="205" t="s">
        <v>230</v>
      </c>
      <c r="C24" s="205" t="s">
        <v>231</v>
      </c>
      <c r="D24" s="205" t="s">
        <v>89</v>
      </c>
      <c r="E24" s="205" t="s">
        <v>217</v>
      </c>
      <c r="F24" s="205" t="s">
        <v>220</v>
      </c>
      <c r="G24" s="205" t="s">
        <v>221</v>
      </c>
      <c r="H24" s="195">
        <v>188980</v>
      </c>
      <c r="I24" s="195">
        <v>188980</v>
      </c>
      <c r="J24" s="195"/>
      <c r="K24" s="195"/>
      <c r="L24" s="195"/>
      <c r="M24" s="195">
        <v>188980</v>
      </c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7"/>
      <c r="Y24" s="195"/>
    </row>
    <row r="25" s="179" customFormat="1" ht="18" customHeight="1" spans="1:25">
      <c r="A25" s="205" t="s">
        <v>211</v>
      </c>
      <c r="B25" s="205" t="s">
        <v>232</v>
      </c>
      <c r="C25" s="205" t="s">
        <v>233</v>
      </c>
      <c r="D25" s="205" t="s">
        <v>97</v>
      </c>
      <c r="E25" s="205" t="s">
        <v>234</v>
      </c>
      <c r="F25" s="205" t="s">
        <v>235</v>
      </c>
      <c r="G25" s="205" t="s">
        <v>233</v>
      </c>
      <c r="H25" s="195">
        <v>2733166</v>
      </c>
      <c r="I25" s="195">
        <v>2733166</v>
      </c>
      <c r="J25" s="195"/>
      <c r="K25" s="195"/>
      <c r="L25" s="195"/>
      <c r="M25" s="195">
        <v>2733166</v>
      </c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7"/>
      <c r="Y25" s="195"/>
    </row>
    <row r="26" s="179" customFormat="1" ht="18" customHeight="1" spans="1:25">
      <c r="A26" s="205" t="s">
        <v>211</v>
      </c>
      <c r="B26" s="205" t="s">
        <v>236</v>
      </c>
      <c r="C26" s="205" t="s">
        <v>237</v>
      </c>
      <c r="D26" s="205" t="s">
        <v>107</v>
      </c>
      <c r="E26" s="205" t="s">
        <v>238</v>
      </c>
      <c r="F26" s="205" t="s">
        <v>239</v>
      </c>
      <c r="G26" s="205" t="s">
        <v>240</v>
      </c>
      <c r="H26" s="195">
        <v>998804</v>
      </c>
      <c r="I26" s="195">
        <v>998804</v>
      </c>
      <c r="J26" s="195"/>
      <c r="K26" s="195"/>
      <c r="L26" s="195"/>
      <c r="M26" s="195">
        <v>998804</v>
      </c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7"/>
      <c r="Y26" s="195"/>
    </row>
    <row r="27" s="179" customFormat="1" ht="18" customHeight="1" spans="1:25">
      <c r="A27" s="205" t="s">
        <v>211</v>
      </c>
      <c r="B27" s="205" t="s">
        <v>236</v>
      </c>
      <c r="C27" s="205" t="s">
        <v>237</v>
      </c>
      <c r="D27" s="205" t="s">
        <v>109</v>
      </c>
      <c r="E27" s="205" t="s">
        <v>241</v>
      </c>
      <c r="F27" s="205" t="s">
        <v>242</v>
      </c>
      <c r="G27" s="205" t="s">
        <v>243</v>
      </c>
      <c r="H27" s="195">
        <v>829676</v>
      </c>
      <c r="I27" s="195">
        <v>829676</v>
      </c>
      <c r="J27" s="195"/>
      <c r="K27" s="195"/>
      <c r="L27" s="195"/>
      <c r="M27" s="195">
        <v>829676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7"/>
      <c r="Y27" s="195"/>
    </row>
    <row r="28" s="179" customFormat="1" ht="18" customHeight="1" spans="1:25">
      <c r="A28" s="205" t="s">
        <v>211</v>
      </c>
      <c r="B28" s="205" t="s">
        <v>236</v>
      </c>
      <c r="C28" s="205" t="s">
        <v>237</v>
      </c>
      <c r="D28" s="205" t="s">
        <v>111</v>
      </c>
      <c r="E28" s="205" t="s">
        <v>244</v>
      </c>
      <c r="F28" s="205" t="s">
        <v>245</v>
      </c>
      <c r="G28" s="205" t="s">
        <v>246</v>
      </c>
      <c r="H28" s="195">
        <v>107630</v>
      </c>
      <c r="I28" s="195">
        <v>107630</v>
      </c>
      <c r="J28" s="195"/>
      <c r="K28" s="195"/>
      <c r="L28" s="195"/>
      <c r="M28" s="195">
        <v>107630</v>
      </c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7"/>
      <c r="Y28" s="195"/>
    </row>
    <row r="29" s="179" customFormat="1" ht="18" customHeight="1" spans="1:25">
      <c r="A29" s="205" t="s">
        <v>211</v>
      </c>
      <c r="B29" s="205" t="s">
        <v>247</v>
      </c>
      <c r="C29" s="205" t="s">
        <v>248</v>
      </c>
      <c r="D29" s="205" t="s">
        <v>87</v>
      </c>
      <c r="E29" s="205" t="s">
        <v>214</v>
      </c>
      <c r="F29" s="205" t="s">
        <v>245</v>
      </c>
      <c r="G29" s="205" t="s">
        <v>246</v>
      </c>
      <c r="H29" s="195">
        <v>60215</v>
      </c>
      <c r="I29" s="195">
        <v>60215</v>
      </c>
      <c r="J29" s="195"/>
      <c r="K29" s="195"/>
      <c r="L29" s="195"/>
      <c r="M29" s="195">
        <v>60215</v>
      </c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7"/>
      <c r="Y29" s="195"/>
    </row>
    <row r="30" s="179" customFormat="1" ht="18" customHeight="1" spans="1:25">
      <c r="A30" s="205" t="s">
        <v>211</v>
      </c>
      <c r="B30" s="205" t="s">
        <v>247</v>
      </c>
      <c r="C30" s="205" t="s">
        <v>248</v>
      </c>
      <c r="D30" s="205" t="s">
        <v>89</v>
      </c>
      <c r="E30" s="205" t="s">
        <v>217</v>
      </c>
      <c r="F30" s="205" t="s">
        <v>245</v>
      </c>
      <c r="G30" s="205" t="s">
        <v>246</v>
      </c>
      <c r="H30" s="195">
        <v>25197</v>
      </c>
      <c r="I30" s="195">
        <v>25197</v>
      </c>
      <c r="J30" s="195"/>
      <c r="K30" s="195"/>
      <c r="L30" s="195"/>
      <c r="M30" s="195">
        <v>25197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7"/>
      <c r="Y30" s="195"/>
    </row>
    <row r="31" s="179" customFormat="1" ht="18" customHeight="1" spans="1:25">
      <c r="A31" s="205" t="s">
        <v>211</v>
      </c>
      <c r="B31" s="205" t="s">
        <v>249</v>
      </c>
      <c r="C31" s="205" t="s">
        <v>250</v>
      </c>
      <c r="D31" s="205" t="s">
        <v>87</v>
      </c>
      <c r="E31" s="205" t="s">
        <v>214</v>
      </c>
      <c r="F31" s="205" t="s">
        <v>245</v>
      </c>
      <c r="G31" s="205" t="s">
        <v>246</v>
      </c>
      <c r="H31" s="195">
        <v>72457</v>
      </c>
      <c r="I31" s="195">
        <v>72457</v>
      </c>
      <c r="J31" s="195"/>
      <c r="K31" s="195"/>
      <c r="L31" s="195"/>
      <c r="M31" s="195">
        <v>72457</v>
      </c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7"/>
      <c r="Y31" s="195"/>
    </row>
    <row r="32" s="179" customFormat="1" ht="18" customHeight="1" spans="1:25">
      <c r="A32" s="205" t="s">
        <v>211</v>
      </c>
      <c r="B32" s="205" t="s">
        <v>249</v>
      </c>
      <c r="C32" s="205" t="s">
        <v>250</v>
      </c>
      <c r="D32" s="205" t="s">
        <v>89</v>
      </c>
      <c r="E32" s="205" t="s">
        <v>217</v>
      </c>
      <c r="F32" s="205" t="s">
        <v>245</v>
      </c>
      <c r="G32" s="205" t="s">
        <v>246</v>
      </c>
      <c r="H32" s="195">
        <v>30362</v>
      </c>
      <c r="I32" s="195">
        <v>30362</v>
      </c>
      <c r="J32" s="195"/>
      <c r="K32" s="195"/>
      <c r="L32" s="195"/>
      <c r="M32" s="195">
        <v>30362</v>
      </c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7"/>
      <c r="Y32" s="195"/>
    </row>
    <row r="33" s="179" customFormat="1" ht="18" customHeight="1" spans="1:25">
      <c r="A33" s="205" t="s">
        <v>211</v>
      </c>
      <c r="B33" s="205" t="s">
        <v>251</v>
      </c>
      <c r="C33" s="205" t="s">
        <v>252</v>
      </c>
      <c r="D33" s="205" t="s">
        <v>87</v>
      </c>
      <c r="E33" s="205" t="s">
        <v>214</v>
      </c>
      <c r="F33" s="205" t="s">
        <v>253</v>
      </c>
      <c r="G33" s="205" t="s">
        <v>254</v>
      </c>
      <c r="H33" s="195">
        <v>272136</v>
      </c>
      <c r="I33" s="195">
        <v>272136</v>
      </c>
      <c r="J33" s="195"/>
      <c r="K33" s="195"/>
      <c r="L33" s="195"/>
      <c r="M33" s="195">
        <v>272136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7"/>
      <c r="Y33" s="195"/>
    </row>
    <row r="34" s="179" customFormat="1" ht="18" customHeight="1" spans="1:25">
      <c r="A34" s="205" t="s">
        <v>211</v>
      </c>
      <c r="B34" s="205" t="s">
        <v>251</v>
      </c>
      <c r="C34" s="205" t="s">
        <v>252</v>
      </c>
      <c r="D34" s="205" t="s">
        <v>89</v>
      </c>
      <c r="E34" s="205" t="s">
        <v>217</v>
      </c>
      <c r="F34" s="205" t="s">
        <v>253</v>
      </c>
      <c r="G34" s="205" t="s">
        <v>254</v>
      </c>
      <c r="H34" s="195">
        <v>112056</v>
      </c>
      <c r="I34" s="195">
        <v>112056</v>
      </c>
      <c r="J34" s="195"/>
      <c r="K34" s="195"/>
      <c r="L34" s="195"/>
      <c r="M34" s="195">
        <v>112056</v>
      </c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7"/>
      <c r="Y34" s="195"/>
    </row>
    <row r="35" s="179" customFormat="1" ht="18" customHeight="1" spans="1:25">
      <c r="A35" s="205" t="s">
        <v>211</v>
      </c>
      <c r="B35" s="205" t="s">
        <v>255</v>
      </c>
      <c r="C35" s="205" t="s">
        <v>256</v>
      </c>
      <c r="D35" s="205" t="s">
        <v>117</v>
      </c>
      <c r="E35" s="205" t="s">
        <v>256</v>
      </c>
      <c r="F35" s="205" t="s">
        <v>257</v>
      </c>
      <c r="G35" s="205" t="s">
        <v>256</v>
      </c>
      <c r="H35" s="195">
        <v>1762595</v>
      </c>
      <c r="I35" s="195">
        <v>1762595</v>
      </c>
      <c r="J35" s="195"/>
      <c r="K35" s="195"/>
      <c r="L35" s="195"/>
      <c r="M35" s="195">
        <v>1762595</v>
      </c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7"/>
      <c r="Y35" s="195"/>
    </row>
    <row r="36" s="179" customFormat="1" ht="18" customHeight="1" spans="1:25">
      <c r="A36" s="205" t="s">
        <v>211</v>
      </c>
      <c r="B36" s="205" t="s">
        <v>258</v>
      </c>
      <c r="C36" s="205" t="s">
        <v>259</v>
      </c>
      <c r="D36" s="205" t="s">
        <v>95</v>
      </c>
      <c r="E36" s="205" t="s">
        <v>260</v>
      </c>
      <c r="F36" s="205" t="s">
        <v>261</v>
      </c>
      <c r="G36" s="205" t="s">
        <v>262</v>
      </c>
      <c r="H36" s="195">
        <v>2133696</v>
      </c>
      <c r="I36" s="195">
        <v>2133696</v>
      </c>
      <c r="J36" s="195"/>
      <c r="K36" s="195"/>
      <c r="L36" s="195"/>
      <c r="M36" s="195">
        <v>2133696</v>
      </c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7"/>
      <c r="Y36" s="195"/>
    </row>
    <row r="37" s="179" customFormat="1" ht="18" customHeight="1" spans="1:25">
      <c r="A37" s="205" t="s">
        <v>211</v>
      </c>
      <c r="B37" s="205" t="s">
        <v>263</v>
      </c>
      <c r="C37" s="205" t="s">
        <v>264</v>
      </c>
      <c r="D37" s="205" t="s">
        <v>87</v>
      </c>
      <c r="E37" s="205" t="s">
        <v>214</v>
      </c>
      <c r="F37" s="205" t="s">
        <v>265</v>
      </c>
      <c r="G37" s="205" t="s">
        <v>266</v>
      </c>
      <c r="H37" s="195">
        <v>16000</v>
      </c>
      <c r="I37" s="195">
        <v>16000</v>
      </c>
      <c r="J37" s="195"/>
      <c r="K37" s="195"/>
      <c r="L37" s="195"/>
      <c r="M37" s="195">
        <v>16000</v>
      </c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7"/>
      <c r="Y37" s="195"/>
    </row>
    <row r="38" s="179" customFormat="1" ht="18" customHeight="1" spans="1:25">
      <c r="A38" s="205" t="s">
        <v>211</v>
      </c>
      <c r="B38" s="205" t="s">
        <v>267</v>
      </c>
      <c r="C38" s="205" t="s">
        <v>268</v>
      </c>
      <c r="D38" s="205" t="s">
        <v>87</v>
      </c>
      <c r="E38" s="205" t="s">
        <v>214</v>
      </c>
      <c r="F38" s="205" t="s">
        <v>265</v>
      </c>
      <c r="G38" s="205" t="s">
        <v>266</v>
      </c>
      <c r="H38" s="195">
        <v>57600</v>
      </c>
      <c r="I38" s="195">
        <v>57600</v>
      </c>
      <c r="J38" s="195"/>
      <c r="K38" s="195"/>
      <c r="L38" s="195"/>
      <c r="M38" s="195">
        <v>57600</v>
      </c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7"/>
      <c r="Y38" s="195"/>
    </row>
    <row r="39" s="179" customFormat="1" ht="18" customHeight="1" spans="1:24">
      <c r="A39" s="206"/>
      <c r="B39" s="206"/>
      <c r="C39" s="206"/>
      <c r="D39" s="206"/>
      <c r="E39" s="206"/>
      <c r="F39" s="206"/>
      <c r="G39" s="206"/>
      <c r="H39" s="207">
        <f>I39+S39</f>
        <v>0</v>
      </c>
      <c r="I39" s="207">
        <f>K39+L39+M39+N39</f>
        <v>0</v>
      </c>
      <c r="J39" s="208"/>
      <c r="K39" s="208"/>
      <c r="L39" s="208"/>
      <c r="M39" s="208"/>
      <c r="N39" s="208"/>
      <c r="O39" s="208"/>
      <c r="P39" s="208"/>
      <c r="Q39" s="208"/>
      <c r="R39" s="208"/>
      <c r="S39" s="207">
        <f>T39+U39+V39+W39+X39</f>
        <v>0</v>
      </c>
      <c r="T39" s="208"/>
      <c r="U39" s="208"/>
      <c r="V39" s="208"/>
      <c r="W39" s="208"/>
      <c r="X39" s="208"/>
    </row>
    <row r="40" s="179" customFormat="1" ht="18" customHeight="1" spans="1:24">
      <c r="A40" s="206" t="s">
        <v>119</v>
      </c>
      <c r="B40" s="206" t="s">
        <v>119</v>
      </c>
      <c r="C40" s="206"/>
      <c r="D40" s="206"/>
      <c r="E40" s="206"/>
      <c r="F40" s="206"/>
      <c r="G40" s="206"/>
      <c r="H40" s="208">
        <f t="shared" ref="H40:X40" si="0">SUM(H9:H39)</f>
        <v>27698057</v>
      </c>
      <c r="I40" s="208">
        <f t="shared" si="0"/>
        <v>27698057</v>
      </c>
      <c r="J40" s="208">
        <f t="shared" si="0"/>
        <v>0</v>
      </c>
      <c r="K40" s="208">
        <f t="shared" si="0"/>
        <v>0</v>
      </c>
      <c r="L40" s="208">
        <f t="shared" si="0"/>
        <v>0</v>
      </c>
      <c r="M40" s="208">
        <f t="shared" si="0"/>
        <v>27698057</v>
      </c>
      <c r="N40" s="208">
        <f t="shared" si="0"/>
        <v>0</v>
      </c>
      <c r="O40" s="208">
        <f t="shared" si="0"/>
        <v>0</v>
      </c>
      <c r="P40" s="208">
        <f t="shared" si="0"/>
        <v>0</v>
      </c>
      <c r="Q40" s="208">
        <f t="shared" si="0"/>
        <v>0</v>
      </c>
      <c r="R40" s="208">
        <f t="shared" si="0"/>
        <v>0</v>
      </c>
      <c r="S40" s="208">
        <f t="shared" si="0"/>
        <v>0</v>
      </c>
      <c r="T40" s="208">
        <f t="shared" si="0"/>
        <v>0</v>
      </c>
      <c r="U40" s="208">
        <f t="shared" si="0"/>
        <v>0</v>
      </c>
      <c r="V40" s="208">
        <f t="shared" si="0"/>
        <v>0</v>
      </c>
      <c r="W40" s="208">
        <f t="shared" si="0"/>
        <v>0</v>
      </c>
      <c r="X40" s="208">
        <f t="shared" si="0"/>
        <v>0</v>
      </c>
    </row>
  </sheetData>
  <mergeCells count="32">
    <mergeCell ref="V1:X1"/>
    <mergeCell ref="A2:X2"/>
    <mergeCell ref="A3:I3"/>
    <mergeCell ref="W3:X3"/>
    <mergeCell ref="H4:X4"/>
    <mergeCell ref="I5:N5"/>
    <mergeCell ref="O5:Q5"/>
    <mergeCell ref="S5:X5"/>
    <mergeCell ref="I6:J6"/>
    <mergeCell ref="A40:B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1" bottom="0.51" header="0.31" footer="0.31"/>
  <pageSetup paperSize="9" scale="55" orientation="landscape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W28"/>
  <sheetViews>
    <sheetView showZeros="0" workbookViewId="0">
      <selection activeCell="P9" sqref="P9"/>
    </sheetView>
  </sheetViews>
  <sheetFormatPr defaultColWidth="9.11111111111111" defaultRowHeight="14.25" customHeight="1"/>
  <cols>
    <col min="1" max="1" width="9.22222222222222" style="27" customWidth="1"/>
    <col min="2" max="2" width="12.1111111111111" style="27" customWidth="1"/>
    <col min="3" max="3" width="20.6666666666667" style="27" customWidth="1"/>
    <col min="4" max="4" width="14" style="27" customWidth="1"/>
    <col min="5" max="5" width="8.33333333333333" style="27" customWidth="1"/>
    <col min="6" max="6" width="8" style="27" customWidth="1"/>
    <col min="7" max="7" width="6.22222222222222" style="27" customWidth="1"/>
    <col min="8" max="8" width="9.66666666666667" style="27" customWidth="1"/>
    <col min="9" max="9" width="14.7777777777778" style="27" customWidth="1"/>
    <col min="10" max="10" width="14.4444444444444" style="27" customWidth="1"/>
    <col min="11" max="11" width="13" style="27" customWidth="1"/>
    <col min="12" max="23" width="5.33333333333333" style="27" customWidth="1"/>
    <col min="24" max="16384" width="9.11111111111111" style="27"/>
  </cols>
  <sheetData>
    <row r="1" ht="13.5" customHeight="1" spans="5:23">
      <c r="E1" s="180"/>
      <c r="F1" s="180"/>
      <c r="G1" s="180"/>
      <c r="H1" s="180"/>
      <c r="I1" s="28"/>
      <c r="J1" s="28"/>
      <c r="K1" s="28"/>
      <c r="L1" s="28"/>
      <c r="M1" s="28"/>
      <c r="N1" s="28"/>
      <c r="O1" s="28"/>
      <c r="P1" s="28"/>
      <c r="Q1" s="28"/>
      <c r="W1" s="80" t="s">
        <v>269</v>
      </c>
    </row>
    <row r="2" ht="27.75" customHeight="1" spans="1:23">
      <c r="A2" s="69" t="s">
        <v>270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ht="20.4" customHeight="1" spans="1:23">
      <c r="A3" s="10" t="str">
        <f>'财务收支预算总表01-1'!A3</f>
        <v> 单位名称：大姚县龙街镇中心学校</v>
      </c>
      <c r="B3" s="10"/>
      <c r="C3" s="181"/>
      <c r="D3" s="181"/>
      <c r="E3" s="181"/>
      <c r="F3" s="181"/>
      <c r="G3" s="181"/>
      <c r="H3" s="181"/>
      <c r="I3" s="99"/>
      <c r="J3" s="99"/>
      <c r="K3" s="99"/>
      <c r="L3" s="99"/>
      <c r="M3" s="99"/>
      <c r="N3" s="99"/>
      <c r="O3" s="99"/>
      <c r="P3" s="99"/>
      <c r="Q3" s="99"/>
      <c r="W3" s="146" t="s">
        <v>168</v>
      </c>
    </row>
    <row r="4" s="178" customFormat="1" ht="15.75" customHeight="1" spans="1:23">
      <c r="A4" s="182" t="s">
        <v>271</v>
      </c>
      <c r="B4" s="182" t="s">
        <v>178</v>
      </c>
      <c r="C4" s="182" t="s">
        <v>179</v>
      </c>
      <c r="D4" s="182" t="s">
        <v>272</v>
      </c>
      <c r="E4" s="182" t="s">
        <v>180</v>
      </c>
      <c r="F4" s="182" t="s">
        <v>181</v>
      </c>
      <c r="G4" s="182" t="s">
        <v>273</v>
      </c>
      <c r="H4" s="182" t="s">
        <v>274</v>
      </c>
      <c r="I4" s="182" t="s">
        <v>54</v>
      </c>
      <c r="J4" s="190" t="s">
        <v>275</v>
      </c>
      <c r="K4" s="190"/>
      <c r="L4" s="190"/>
      <c r="M4" s="190"/>
      <c r="N4" s="190" t="s">
        <v>187</v>
      </c>
      <c r="O4" s="190"/>
      <c r="P4" s="190"/>
      <c r="Q4" s="191" t="s">
        <v>60</v>
      </c>
      <c r="R4" s="190" t="s">
        <v>61</v>
      </c>
      <c r="S4" s="190"/>
      <c r="T4" s="190"/>
      <c r="U4" s="190"/>
      <c r="V4" s="190"/>
      <c r="W4" s="190"/>
    </row>
    <row r="5" s="178" customFormat="1" ht="17.25" customHeight="1" spans="1:23">
      <c r="A5" s="182"/>
      <c r="B5" s="182"/>
      <c r="C5" s="182"/>
      <c r="D5" s="182"/>
      <c r="E5" s="182"/>
      <c r="F5" s="182"/>
      <c r="G5" s="182"/>
      <c r="H5" s="182"/>
      <c r="I5" s="182"/>
      <c r="J5" s="190" t="s">
        <v>57</v>
      </c>
      <c r="K5" s="190"/>
      <c r="L5" s="191" t="s">
        <v>58</v>
      </c>
      <c r="M5" s="191" t="s">
        <v>59</v>
      </c>
      <c r="N5" s="191" t="s">
        <v>57</v>
      </c>
      <c r="O5" s="191" t="s">
        <v>58</v>
      </c>
      <c r="P5" s="191" t="s">
        <v>59</v>
      </c>
      <c r="Q5" s="191"/>
      <c r="R5" s="191" t="s">
        <v>56</v>
      </c>
      <c r="S5" s="191" t="s">
        <v>62</v>
      </c>
      <c r="T5" s="191" t="s">
        <v>276</v>
      </c>
      <c r="U5" s="191" t="s">
        <v>64</v>
      </c>
      <c r="V5" s="191" t="s">
        <v>65</v>
      </c>
      <c r="W5" s="191" t="s">
        <v>66</v>
      </c>
    </row>
    <row r="6" s="178" customFormat="1" ht="37.2" customHeight="1" spans="1:23">
      <c r="A6" s="182"/>
      <c r="B6" s="182"/>
      <c r="C6" s="182"/>
      <c r="D6" s="182"/>
      <c r="E6" s="182"/>
      <c r="F6" s="182"/>
      <c r="G6" s="182"/>
      <c r="H6" s="182"/>
      <c r="I6" s="182"/>
      <c r="J6" s="192" t="s">
        <v>56</v>
      </c>
      <c r="K6" s="192" t="s">
        <v>277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</row>
    <row r="7" s="67" customFormat="1" ht="25.2" customHeight="1" spans="1:23">
      <c r="A7" s="183">
        <v>1</v>
      </c>
      <c r="B7" s="183">
        <v>2</v>
      </c>
      <c r="C7" s="183">
        <v>3</v>
      </c>
      <c r="D7" s="183">
        <v>4</v>
      </c>
      <c r="E7" s="183">
        <v>5</v>
      </c>
      <c r="F7" s="183">
        <v>6</v>
      </c>
      <c r="G7" s="183">
        <v>7</v>
      </c>
      <c r="H7" s="183">
        <v>8</v>
      </c>
      <c r="I7" s="183">
        <v>9</v>
      </c>
      <c r="J7" s="183">
        <v>10</v>
      </c>
      <c r="K7" s="183">
        <v>11</v>
      </c>
      <c r="L7" s="183">
        <v>12</v>
      </c>
      <c r="M7" s="183">
        <v>13</v>
      </c>
      <c r="N7" s="183">
        <v>14</v>
      </c>
      <c r="O7" s="183">
        <v>15</v>
      </c>
      <c r="P7" s="183">
        <v>16</v>
      </c>
      <c r="Q7" s="183">
        <v>17</v>
      </c>
      <c r="R7" s="183">
        <v>18</v>
      </c>
      <c r="S7" s="183">
        <v>19</v>
      </c>
      <c r="T7" s="183">
        <v>20</v>
      </c>
      <c r="U7" s="183">
        <v>21</v>
      </c>
      <c r="V7" s="183">
        <v>22</v>
      </c>
      <c r="W7" s="183">
        <v>23</v>
      </c>
    </row>
    <row r="8" s="179" customFormat="1" ht="34.8" customHeight="1" spans="1:23">
      <c r="A8" s="184" t="s">
        <v>278</v>
      </c>
      <c r="B8" s="184" t="s">
        <v>279</v>
      </c>
      <c r="C8" s="74" t="s">
        <v>280</v>
      </c>
      <c r="D8" s="184" t="s">
        <v>281</v>
      </c>
      <c r="E8" s="184" t="s">
        <v>87</v>
      </c>
      <c r="F8" s="184" t="s">
        <v>214</v>
      </c>
      <c r="G8" s="184" t="s">
        <v>265</v>
      </c>
      <c r="H8" s="184" t="s">
        <v>266</v>
      </c>
      <c r="I8" s="193">
        <v>2946.24</v>
      </c>
      <c r="J8" s="193">
        <v>2946.24</v>
      </c>
      <c r="K8" s="193">
        <v>2946.24</v>
      </c>
      <c r="L8" s="194"/>
      <c r="M8" s="194"/>
      <c r="N8" s="195"/>
      <c r="O8" s="195"/>
      <c r="P8" s="196"/>
      <c r="Q8" s="194"/>
      <c r="R8" s="194"/>
      <c r="S8" s="194"/>
      <c r="T8" s="194"/>
      <c r="U8" s="195"/>
      <c r="V8" s="194"/>
      <c r="W8" s="197"/>
    </row>
    <row r="9" s="179" customFormat="1" ht="34.8" customHeight="1" spans="1:23">
      <c r="A9" s="184" t="s">
        <v>278</v>
      </c>
      <c r="B9" s="184" t="s">
        <v>279</v>
      </c>
      <c r="C9" s="74" t="s">
        <v>280</v>
      </c>
      <c r="D9" s="184" t="s">
        <v>281</v>
      </c>
      <c r="E9" s="184" t="s">
        <v>87</v>
      </c>
      <c r="F9" s="184" t="s">
        <v>214</v>
      </c>
      <c r="G9" s="184" t="s">
        <v>265</v>
      </c>
      <c r="H9" s="184" t="s">
        <v>266</v>
      </c>
      <c r="I9" s="193">
        <v>19982.16</v>
      </c>
      <c r="J9" s="193">
        <v>19982.16</v>
      </c>
      <c r="K9" s="193">
        <v>19982.16</v>
      </c>
      <c r="L9" s="193"/>
      <c r="M9" s="193"/>
      <c r="N9" s="197"/>
      <c r="O9" s="197"/>
      <c r="P9" s="198"/>
      <c r="Q9" s="193"/>
      <c r="R9" s="193"/>
      <c r="S9" s="193"/>
      <c r="T9" s="193"/>
      <c r="U9" s="197"/>
      <c r="V9" s="193"/>
      <c r="W9" s="197"/>
    </row>
    <row r="10" s="179" customFormat="1" ht="34.8" customHeight="1" spans="1:23">
      <c r="A10" s="184" t="s">
        <v>278</v>
      </c>
      <c r="B10" s="184" t="s">
        <v>279</v>
      </c>
      <c r="C10" s="74" t="s">
        <v>280</v>
      </c>
      <c r="D10" s="184" t="s">
        <v>281</v>
      </c>
      <c r="E10" s="184" t="s">
        <v>87</v>
      </c>
      <c r="F10" s="184" t="s">
        <v>214</v>
      </c>
      <c r="G10" s="184" t="s">
        <v>265</v>
      </c>
      <c r="H10" s="184" t="s">
        <v>266</v>
      </c>
      <c r="I10" s="193">
        <v>7662.6</v>
      </c>
      <c r="J10" s="193">
        <v>7662.6</v>
      </c>
      <c r="K10" s="193">
        <v>7662.6</v>
      </c>
      <c r="L10" s="193"/>
      <c r="M10" s="193"/>
      <c r="N10" s="197"/>
      <c r="O10" s="197"/>
      <c r="P10" s="199"/>
      <c r="Q10" s="193"/>
      <c r="R10" s="193"/>
      <c r="S10" s="193"/>
      <c r="T10" s="193"/>
      <c r="U10" s="197"/>
      <c r="V10" s="193"/>
      <c r="W10" s="197"/>
    </row>
    <row r="11" s="179" customFormat="1" ht="34.8" customHeight="1" spans="1:23">
      <c r="A11" s="184" t="s">
        <v>278</v>
      </c>
      <c r="B11" s="184" t="s">
        <v>279</v>
      </c>
      <c r="C11" s="74" t="s">
        <v>280</v>
      </c>
      <c r="D11" s="184" t="s">
        <v>281</v>
      </c>
      <c r="E11" s="184" t="s">
        <v>89</v>
      </c>
      <c r="F11" s="184" t="s">
        <v>217</v>
      </c>
      <c r="G11" s="184" t="s">
        <v>265</v>
      </c>
      <c r="H11" s="184" t="s">
        <v>266</v>
      </c>
      <c r="I11" s="193">
        <v>13307.58</v>
      </c>
      <c r="J11" s="193">
        <v>13307.58</v>
      </c>
      <c r="K11" s="193">
        <v>13307.58</v>
      </c>
      <c r="L11" s="193"/>
      <c r="M11" s="193"/>
      <c r="N11" s="197"/>
      <c r="O11" s="197"/>
      <c r="P11" s="199"/>
      <c r="Q11" s="193"/>
      <c r="R11" s="193"/>
      <c r="S11" s="193"/>
      <c r="T11" s="193"/>
      <c r="U11" s="197"/>
      <c r="V11" s="193"/>
      <c r="W11" s="197"/>
    </row>
    <row r="12" s="179" customFormat="1" ht="34.8" customHeight="1" spans="1:23">
      <c r="A12" s="184" t="s">
        <v>278</v>
      </c>
      <c r="B12" s="184" t="s">
        <v>279</v>
      </c>
      <c r="C12" s="74" t="s">
        <v>280</v>
      </c>
      <c r="D12" s="184" t="s">
        <v>281</v>
      </c>
      <c r="E12" s="184" t="s">
        <v>89</v>
      </c>
      <c r="F12" s="184" t="s">
        <v>217</v>
      </c>
      <c r="G12" s="184" t="s">
        <v>265</v>
      </c>
      <c r="H12" s="184" t="s">
        <v>266</v>
      </c>
      <c r="I12" s="193">
        <v>4247.1</v>
      </c>
      <c r="J12" s="193">
        <v>4247.1</v>
      </c>
      <c r="K12" s="193">
        <v>4247.1</v>
      </c>
      <c r="L12" s="193"/>
      <c r="M12" s="193"/>
      <c r="N12" s="197"/>
      <c r="O12" s="197"/>
      <c r="P12" s="199"/>
      <c r="Q12" s="193"/>
      <c r="R12" s="193"/>
      <c r="S12" s="193"/>
      <c r="T12" s="193"/>
      <c r="U12" s="197"/>
      <c r="V12" s="193"/>
      <c r="W12" s="197"/>
    </row>
    <row r="13" s="179" customFormat="1" ht="34.8" customHeight="1" spans="1:23">
      <c r="A13" s="184" t="s">
        <v>278</v>
      </c>
      <c r="B13" s="184" t="s">
        <v>282</v>
      </c>
      <c r="C13" s="74" t="s">
        <v>283</v>
      </c>
      <c r="D13" s="184" t="s">
        <v>281</v>
      </c>
      <c r="E13" s="184" t="s">
        <v>101</v>
      </c>
      <c r="F13" s="184" t="s">
        <v>284</v>
      </c>
      <c r="G13" s="184" t="s">
        <v>285</v>
      </c>
      <c r="H13" s="184" t="s">
        <v>286</v>
      </c>
      <c r="I13" s="193">
        <v>124272</v>
      </c>
      <c r="J13" s="193">
        <v>124272</v>
      </c>
      <c r="K13" s="193">
        <v>124272</v>
      </c>
      <c r="L13" s="194"/>
      <c r="M13" s="194"/>
      <c r="N13" s="195"/>
      <c r="O13" s="195"/>
      <c r="P13" s="199"/>
      <c r="Q13" s="194"/>
      <c r="R13" s="194"/>
      <c r="S13" s="194"/>
      <c r="T13" s="194"/>
      <c r="U13" s="195"/>
      <c r="V13" s="194"/>
      <c r="W13" s="197"/>
    </row>
    <row r="14" s="179" customFormat="1" ht="34.8" customHeight="1" spans="1:23">
      <c r="A14" s="184" t="s">
        <v>287</v>
      </c>
      <c r="B14" s="184" t="s">
        <v>288</v>
      </c>
      <c r="C14" s="74" t="s">
        <v>289</v>
      </c>
      <c r="D14" s="184" t="s">
        <v>281</v>
      </c>
      <c r="E14" s="184" t="s">
        <v>85</v>
      </c>
      <c r="F14" s="184" t="s">
        <v>290</v>
      </c>
      <c r="G14" s="184" t="s">
        <v>265</v>
      </c>
      <c r="H14" s="184" t="s">
        <v>266</v>
      </c>
      <c r="I14" s="193">
        <v>21200</v>
      </c>
      <c r="J14" s="193">
        <v>21200</v>
      </c>
      <c r="K14" s="193">
        <v>21200</v>
      </c>
      <c r="L14" s="194"/>
      <c r="M14" s="194"/>
      <c r="N14" s="195"/>
      <c r="O14" s="195"/>
      <c r="P14" s="199"/>
      <c r="Q14" s="194"/>
      <c r="R14" s="194"/>
      <c r="S14" s="194"/>
      <c r="T14" s="194"/>
      <c r="U14" s="195"/>
      <c r="V14" s="194"/>
      <c r="W14" s="197"/>
    </row>
    <row r="15" s="179" customFormat="1" ht="34.8" customHeight="1" spans="1:23">
      <c r="A15" s="184" t="s">
        <v>287</v>
      </c>
      <c r="B15" s="184" t="s">
        <v>288</v>
      </c>
      <c r="C15" s="74" t="s">
        <v>289</v>
      </c>
      <c r="D15" s="184" t="s">
        <v>281</v>
      </c>
      <c r="E15" s="184" t="s">
        <v>85</v>
      </c>
      <c r="F15" s="184" t="s">
        <v>290</v>
      </c>
      <c r="G15" s="184" t="s">
        <v>291</v>
      </c>
      <c r="H15" s="184" t="s">
        <v>292</v>
      </c>
      <c r="I15" s="193">
        <v>1060</v>
      </c>
      <c r="J15" s="193">
        <v>1060</v>
      </c>
      <c r="K15" s="193">
        <v>1060</v>
      </c>
      <c r="L15" s="193"/>
      <c r="M15" s="193"/>
      <c r="N15" s="197"/>
      <c r="O15" s="197"/>
      <c r="P15" s="199"/>
      <c r="Q15" s="193"/>
      <c r="R15" s="193"/>
      <c r="S15" s="193"/>
      <c r="T15" s="193"/>
      <c r="U15" s="197"/>
      <c r="V15" s="193"/>
      <c r="W15" s="197"/>
    </row>
    <row r="16" s="179" customFormat="1" ht="34.8" customHeight="1" spans="1:23">
      <c r="A16" s="184" t="s">
        <v>287</v>
      </c>
      <c r="B16" s="184" t="s">
        <v>288</v>
      </c>
      <c r="C16" s="74" t="s">
        <v>289</v>
      </c>
      <c r="D16" s="184" t="s">
        <v>281</v>
      </c>
      <c r="E16" s="184" t="s">
        <v>85</v>
      </c>
      <c r="F16" s="184" t="s">
        <v>290</v>
      </c>
      <c r="G16" s="184" t="s">
        <v>293</v>
      </c>
      <c r="H16" s="184" t="s">
        <v>294</v>
      </c>
      <c r="I16" s="193">
        <v>4240</v>
      </c>
      <c r="J16" s="193">
        <v>4240</v>
      </c>
      <c r="K16" s="193">
        <v>4240</v>
      </c>
      <c r="L16" s="193"/>
      <c r="M16" s="193"/>
      <c r="N16" s="197"/>
      <c r="O16" s="197"/>
      <c r="P16" s="199"/>
      <c r="Q16" s="193"/>
      <c r="R16" s="193"/>
      <c r="S16" s="193"/>
      <c r="T16" s="193"/>
      <c r="U16" s="197"/>
      <c r="V16" s="193"/>
      <c r="W16" s="197"/>
    </row>
    <row r="17" s="179" customFormat="1" ht="34.8" customHeight="1" spans="1:23">
      <c r="A17" s="184" t="s">
        <v>287</v>
      </c>
      <c r="B17" s="184" t="s">
        <v>288</v>
      </c>
      <c r="C17" s="74" t="s">
        <v>289</v>
      </c>
      <c r="D17" s="184" t="s">
        <v>281</v>
      </c>
      <c r="E17" s="184" t="s">
        <v>85</v>
      </c>
      <c r="F17" s="184" t="s">
        <v>290</v>
      </c>
      <c r="G17" s="184" t="s">
        <v>295</v>
      </c>
      <c r="H17" s="184" t="s">
        <v>296</v>
      </c>
      <c r="I17" s="193">
        <v>2544</v>
      </c>
      <c r="J17" s="193">
        <v>2544</v>
      </c>
      <c r="K17" s="193">
        <v>2544</v>
      </c>
      <c r="L17" s="193"/>
      <c r="M17" s="193"/>
      <c r="N17" s="197"/>
      <c r="O17" s="197"/>
      <c r="P17" s="199"/>
      <c r="Q17" s="193"/>
      <c r="R17" s="193"/>
      <c r="S17" s="193"/>
      <c r="T17" s="193"/>
      <c r="U17" s="197"/>
      <c r="V17" s="193"/>
      <c r="W17" s="197"/>
    </row>
    <row r="18" s="179" customFormat="1" ht="34.8" customHeight="1" spans="1:23">
      <c r="A18" s="184" t="s">
        <v>287</v>
      </c>
      <c r="B18" s="184" t="s">
        <v>288</v>
      </c>
      <c r="C18" s="74" t="s">
        <v>289</v>
      </c>
      <c r="D18" s="184" t="s">
        <v>281</v>
      </c>
      <c r="E18" s="184" t="s">
        <v>85</v>
      </c>
      <c r="F18" s="184" t="s">
        <v>290</v>
      </c>
      <c r="G18" s="184" t="s">
        <v>297</v>
      </c>
      <c r="H18" s="184" t="s">
        <v>298</v>
      </c>
      <c r="I18" s="193">
        <v>10600</v>
      </c>
      <c r="J18" s="193">
        <v>10600</v>
      </c>
      <c r="K18" s="193">
        <v>10600</v>
      </c>
      <c r="L18" s="193"/>
      <c r="M18" s="193"/>
      <c r="N18" s="197"/>
      <c r="O18" s="197"/>
      <c r="P18" s="199"/>
      <c r="Q18" s="193"/>
      <c r="R18" s="193"/>
      <c r="S18" s="193"/>
      <c r="T18" s="193"/>
      <c r="U18" s="197"/>
      <c r="V18" s="193"/>
      <c r="W18" s="197"/>
    </row>
    <row r="19" s="179" customFormat="1" ht="34.8" customHeight="1" spans="1:23">
      <c r="A19" s="184" t="s">
        <v>287</v>
      </c>
      <c r="B19" s="184" t="s">
        <v>288</v>
      </c>
      <c r="C19" s="74" t="s">
        <v>289</v>
      </c>
      <c r="D19" s="184" t="s">
        <v>281</v>
      </c>
      <c r="E19" s="184" t="s">
        <v>85</v>
      </c>
      <c r="F19" s="184" t="s">
        <v>290</v>
      </c>
      <c r="G19" s="184" t="s">
        <v>299</v>
      </c>
      <c r="H19" s="184" t="s">
        <v>300</v>
      </c>
      <c r="I19" s="193">
        <v>10600</v>
      </c>
      <c r="J19" s="193">
        <v>10600</v>
      </c>
      <c r="K19" s="193">
        <v>10600</v>
      </c>
      <c r="L19" s="193"/>
      <c r="M19" s="193"/>
      <c r="N19" s="197"/>
      <c r="O19" s="197"/>
      <c r="P19" s="199"/>
      <c r="Q19" s="193"/>
      <c r="R19" s="193"/>
      <c r="S19" s="193"/>
      <c r="T19" s="193"/>
      <c r="U19" s="197"/>
      <c r="V19" s="193"/>
      <c r="W19" s="197"/>
    </row>
    <row r="20" s="179" customFormat="1" ht="34.8" customHeight="1" spans="1:23">
      <c r="A20" s="184" t="s">
        <v>287</v>
      </c>
      <c r="B20" s="184" t="s">
        <v>288</v>
      </c>
      <c r="C20" s="74" t="s">
        <v>289</v>
      </c>
      <c r="D20" s="184" t="s">
        <v>281</v>
      </c>
      <c r="E20" s="184" t="s">
        <v>85</v>
      </c>
      <c r="F20" s="184" t="s">
        <v>290</v>
      </c>
      <c r="G20" s="184" t="s">
        <v>301</v>
      </c>
      <c r="H20" s="184" t="s">
        <v>302</v>
      </c>
      <c r="I20" s="193">
        <v>76956</v>
      </c>
      <c r="J20" s="193">
        <v>76956</v>
      </c>
      <c r="K20" s="193">
        <v>76956</v>
      </c>
      <c r="L20" s="193"/>
      <c r="M20" s="193"/>
      <c r="N20" s="197"/>
      <c r="O20" s="197"/>
      <c r="P20" s="199"/>
      <c r="Q20" s="193"/>
      <c r="R20" s="193"/>
      <c r="S20" s="193"/>
      <c r="T20" s="193"/>
      <c r="U20" s="197"/>
      <c r="V20" s="193"/>
      <c r="W20" s="197"/>
    </row>
    <row r="21" s="179" customFormat="1" ht="34.8" customHeight="1" spans="1:23">
      <c r="A21" s="184" t="s">
        <v>287</v>
      </c>
      <c r="B21" s="184" t="s">
        <v>303</v>
      </c>
      <c r="C21" s="74" t="s">
        <v>304</v>
      </c>
      <c r="D21" s="184" t="s">
        <v>281</v>
      </c>
      <c r="E21" s="184" t="s">
        <v>85</v>
      </c>
      <c r="F21" s="184" t="s">
        <v>290</v>
      </c>
      <c r="G21" s="184" t="s">
        <v>305</v>
      </c>
      <c r="H21" s="184" t="s">
        <v>306</v>
      </c>
      <c r="I21" s="193">
        <v>3465</v>
      </c>
      <c r="J21" s="193">
        <v>3465</v>
      </c>
      <c r="K21" s="193">
        <v>3465</v>
      </c>
      <c r="L21" s="194"/>
      <c r="M21" s="194"/>
      <c r="N21" s="195"/>
      <c r="O21" s="195"/>
      <c r="P21" s="199"/>
      <c r="Q21" s="194"/>
      <c r="R21" s="194"/>
      <c r="S21" s="194"/>
      <c r="T21" s="194"/>
      <c r="U21" s="195"/>
      <c r="V21" s="194"/>
      <c r="W21" s="197"/>
    </row>
    <row r="22" s="179" customFormat="1" ht="34.8" customHeight="1" spans="1:23">
      <c r="A22" s="184" t="s">
        <v>278</v>
      </c>
      <c r="B22" s="184" t="s">
        <v>307</v>
      </c>
      <c r="C22" s="74" t="s">
        <v>308</v>
      </c>
      <c r="D22" s="184" t="s">
        <v>281</v>
      </c>
      <c r="E22" s="184" t="s">
        <v>85</v>
      </c>
      <c r="F22" s="184" t="s">
        <v>290</v>
      </c>
      <c r="G22" s="184" t="s">
        <v>305</v>
      </c>
      <c r="H22" s="184" t="s">
        <v>306</v>
      </c>
      <c r="I22" s="193">
        <v>1524.6</v>
      </c>
      <c r="J22" s="193">
        <v>1524.6</v>
      </c>
      <c r="K22" s="193">
        <v>1524.6</v>
      </c>
      <c r="L22" s="194"/>
      <c r="M22" s="194"/>
      <c r="N22" s="195"/>
      <c r="O22" s="195"/>
      <c r="P22" s="199"/>
      <c r="Q22" s="194"/>
      <c r="R22" s="194"/>
      <c r="S22" s="194"/>
      <c r="T22" s="194"/>
      <c r="U22" s="195"/>
      <c r="V22" s="194"/>
      <c r="W22" s="197"/>
    </row>
    <row r="23" s="179" customFormat="1" ht="34.8" customHeight="1" spans="1:23">
      <c r="A23" s="184" t="s">
        <v>278</v>
      </c>
      <c r="B23" s="184" t="s">
        <v>309</v>
      </c>
      <c r="C23" s="74" t="s">
        <v>310</v>
      </c>
      <c r="D23" s="184" t="s">
        <v>281</v>
      </c>
      <c r="E23" s="184" t="s">
        <v>87</v>
      </c>
      <c r="F23" s="184" t="s">
        <v>214</v>
      </c>
      <c r="G23" s="184" t="s">
        <v>305</v>
      </c>
      <c r="H23" s="184" t="s">
        <v>306</v>
      </c>
      <c r="I23" s="193">
        <v>67072.5</v>
      </c>
      <c r="J23" s="193">
        <v>67072.5</v>
      </c>
      <c r="K23" s="193">
        <v>67072.5</v>
      </c>
      <c r="L23" s="194"/>
      <c r="M23" s="194"/>
      <c r="N23" s="195"/>
      <c r="O23" s="195"/>
      <c r="P23" s="199"/>
      <c r="Q23" s="194"/>
      <c r="R23" s="194"/>
      <c r="S23" s="194"/>
      <c r="T23" s="194"/>
      <c r="U23" s="195"/>
      <c r="V23" s="194"/>
      <c r="W23" s="197"/>
    </row>
    <row r="24" s="179" customFormat="1" ht="34.8" customHeight="1" spans="1:23">
      <c r="A24" s="184" t="s">
        <v>278</v>
      </c>
      <c r="B24" s="184" t="s">
        <v>309</v>
      </c>
      <c r="C24" s="74" t="s">
        <v>310</v>
      </c>
      <c r="D24" s="184" t="s">
        <v>281</v>
      </c>
      <c r="E24" s="184" t="s">
        <v>89</v>
      </c>
      <c r="F24" s="184" t="s">
        <v>217</v>
      </c>
      <c r="G24" s="184" t="s">
        <v>305</v>
      </c>
      <c r="H24" s="184" t="s">
        <v>306</v>
      </c>
      <c r="I24" s="193">
        <v>46408.5</v>
      </c>
      <c r="J24" s="193">
        <v>46408.5</v>
      </c>
      <c r="K24" s="193">
        <v>46408.5</v>
      </c>
      <c r="L24" s="193"/>
      <c r="M24" s="193"/>
      <c r="N24" s="197"/>
      <c r="O24" s="197"/>
      <c r="P24" s="199"/>
      <c r="Q24" s="193"/>
      <c r="R24" s="193"/>
      <c r="S24" s="193"/>
      <c r="T24" s="193"/>
      <c r="U24" s="197"/>
      <c r="V24" s="193"/>
      <c r="W24" s="197"/>
    </row>
    <row r="25" s="179" customFormat="1" ht="34.8" customHeight="1" spans="1:23">
      <c r="A25" s="184" t="s">
        <v>287</v>
      </c>
      <c r="B25" s="184" t="s">
        <v>311</v>
      </c>
      <c r="C25" s="74" t="s">
        <v>312</v>
      </c>
      <c r="D25" s="184" t="s">
        <v>281</v>
      </c>
      <c r="E25" s="184" t="s">
        <v>87</v>
      </c>
      <c r="F25" s="184" t="s">
        <v>214</v>
      </c>
      <c r="G25" s="184" t="s">
        <v>265</v>
      </c>
      <c r="H25" s="184" t="s">
        <v>266</v>
      </c>
      <c r="I25" s="193">
        <v>42050</v>
      </c>
      <c r="J25" s="193">
        <v>42050</v>
      </c>
      <c r="K25" s="193">
        <v>42050</v>
      </c>
      <c r="L25" s="194"/>
      <c r="M25" s="194"/>
      <c r="N25" s="195"/>
      <c r="O25" s="195"/>
      <c r="P25" s="199"/>
      <c r="Q25" s="194"/>
      <c r="R25" s="194"/>
      <c r="S25" s="194"/>
      <c r="T25" s="194"/>
      <c r="U25" s="195"/>
      <c r="V25" s="194"/>
      <c r="W25" s="197"/>
    </row>
    <row r="26" s="179" customFormat="1" ht="34.8" customHeight="1" spans="1:23">
      <c r="A26" s="184" t="s">
        <v>287</v>
      </c>
      <c r="B26" s="184" t="s">
        <v>311</v>
      </c>
      <c r="C26" s="74" t="s">
        <v>312</v>
      </c>
      <c r="D26" s="184" t="s">
        <v>281</v>
      </c>
      <c r="E26" s="184" t="s">
        <v>89</v>
      </c>
      <c r="F26" s="184" t="s">
        <v>217</v>
      </c>
      <c r="G26" s="184" t="s">
        <v>265</v>
      </c>
      <c r="H26" s="184" t="s">
        <v>266</v>
      </c>
      <c r="I26" s="193">
        <v>21450</v>
      </c>
      <c r="J26" s="193">
        <v>21450</v>
      </c>
      <c r="K26" s="193">
        <v>21450</v>
      </c>
      <c r="L26" s="193"/>
      <c r="M26" s="193"/>
      <c r="N26" s="197"/>
      <c r="O26" s="197"/>
      <c r="P26" s="199"/>
      <c r="Q26" s="193"/>
      <c r="R26" s="193"/>
      <c r="S26" s="193"/>
      <c r="T26" s="193"/>
      <c r="U26" s="197"/>
      <c r="V26" s="193"/>
      <c r="W26" s="197"/>
    </row>
    <row r="27" s="179" customFormat="1" ht="34.8" customHeight="1" spans="1:23">
      <c r="A27" s="185"/>
      <c r="B27" s="185"/>
      <c r="C27" s="74"/>
      <c r="D27" s="185"/>
      <c r="E27" s="185"/>
      <c r="F27" s="185"/>
      <c r="G27" s="185"/>
      <c r="H27" s="185"/>
      <c r="I27" s="193"/>
      <c r="J27" s="193"/>
      <c r="K27" s="193"/>
      <c r="L27" s="200"/>
      <c r="M27" s="200"/>
      <c r="N27" s="200"/>
      <c r="O27" s="200"/>
      <c r="P27" s="200"/>
      <c r="Q27" s="200"/>
      <c r="R27" s="202">
        <f>S27+T27+U27+V27+W27</f>
        <v>0</v>
      </c>
      <c r="S27" s="200"/>
      <c r="T27" s="200"/>
      <c r="U27" s="200"/>
      <c r="V27" s="200"/>
      <c r="W27" s="200"/>
    </row>
    <row r="28" s="179" customFormat="1" ht="18.75" customHeight="1" spans="1:23">
      <c r="A28" s="186" t="s">
        <v>119</v>
      </c>
      <c r="B28" s="187"/>
      <c r="C28" s="188"/>
      <c r="D28" s="188"/>
      <c r="E28" s="188"/>
      <c r="F28" s="188"/>
      <c r="G28" s="188"/>
      <c r="H28" s="189"/>
      <c r="I28" s="200">
        <f t="shared" ref="I28:P28" si="0">SUM(I8:I27)</f>
        <v>481588.28</v>
      </c>
      <c r="J28" s="200">
        <f t="shared" si="0"/>
        <v>481588.28</v>
      </c>
      <c r="K28" s="200">
        <f t="shared" si="0"/>
        <v>481588.28</v>
      </c>
      <c r="L28" s="201">
        <f t="shared" si="0"/>
        <v>0</v>
      </c>
      <c r="M28" s="201">
        <f t="shared" si="0"/>
        <v>0</v>
      </c>
      <c r="N28" s="201">
        <f t="shared" si="0"/>
        <v>0</v>
      </c>
      <c r="O28" s="201">
        <f t="shared" si="0"/>
        <v>0</v>
      </c>
      <c r="P28" s="201">
        <f t="shared" si="0"/>
        <v>0</v>
      </c>
      <c r="Q28" s="201"/>
      <c r="R28" s="202">
        <f t="shared" ref="R28:W28" si="1">SUM(R8:R27)</f>
        <v>0</v>
      </c>
      <c r="S28" s="201">
        <f t="shared" si="1"/>
        <v>0</v>
      </c>
      <c r="T28" s="201">
        <f t="shared" si="1"/>
        <v>0</v>
      </c>
      <c r="U28" s="201">
        <f t="shared" si="1"/>
        <v>0</v>
      </c>
      <c r="V28" s="201">
        <f t="shared" si="1"/>
        <v>0</v>
      </c>
      <c r="W28" s="201">
        <f t="shared" si="1"/>
        <v>0</v>
      </c>
    </row>
  </sheetData>
  <mergeCells count="28">
    <mergeCell ref="A2:W2"/>
    <mergeCell ref="A3:H3"/>
    <mergeCell ref="J4:M4"/>
    <mergeCell ref="N4:P4"/>
    <mergeCell ref="R4:W4"/>
    <mergeCell ref="J5:K5"/>
    <mergeCell ref="A28:H2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" right="0.39" top="0.51" bottom="0.51" header="0.31" footer="0.31"/>
  <pageSetup paperSize="9" scale="63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J73"/>
  <sheetViews>
    <sheetView tabSelected="1" workbookViewId="0">
      <pane xSplit="3" ySplit="5" topLeftCell="D31" activePane="bottomRight" state="frozen"/>
      <selection/>
      <selection pane="topRight"/>
      <selection pane="bottomLeft"/>
      <selection pane="bottomRight" activeCell="G34" sqref="G34"/>
    </sheetView>
  </sheetViews>
  <sheetFormatPr defaultColWidth="9.11111111111111" defaultRowHeight="12"/>
  <cols>
    <col min="1" max="1" width="9" style="67" customWidth="1"/>
    <col min="2" max="2" width="16.8888888888889" style="67" customWidth="1"/>
    <col min="3" max="3" width="10.8888888888889" style="158" customWidth="1"/>
    <col min="4" max="4" width="18.1111111111111" style="158" customWidth="1"/>
    <col min="5" max="5" width="24.1111111111111" style="67" customWidth="1"/>
    <col min="6" max="6" width="7.88888888888889" style="2" customWidth="1"/>
    <col min="7" max="7" width="9.88888888888889" style="67" customWidth="1"/>
    <col min="8" max="8" width="9.55555555555556" style="2" customWidth="1"/>
    <col min="9" max="9" width="10.2222222222222" style="2" customWidth="1"/>
    <col min="10" max="10" width="35.3333333333333" style="67" customWidth="1"/>
    <col min="11" max="11" width="9.11111111111111" style="2" customWidth="1"/>
    <col min="12" max="16384" width="9.11111111111111" style="2"/>
  </cols>
  <sheetData>
    <row r="1" customHeight="1" spans="10:10">
      <c r="J1" s="78" t="s">
        <v>313</v>
      </c>
    </row>
    <row r="2" ht="28.5" customHeight="1" spans="1:10">
      <c r="A2" s="68" t="s">
        <v>314</v>
      </c>
      <c r="B2" s="69"/>
      <c r="C2" s="69"/>
      <c r="D2" s="69"/>
      <c r="E2" s="70"/>
      <c r="F2" s="71"/>
      <c r="G2" s="70"/>
      <c r="H2" s="71"/>
      <c r="I2" s="71"/>
      <c r="J2" s="70"/>
    </row>
    <row r="3" ht="17.25" customHeight="1" spans="1:4">
      <c r="A3" s="72" t="str">
        <f>'财务收支预算总表01-1'!A3</f>
        <v> 单位名称：大姚县龙街镇中心学校</v>
      </c>
      <c r="C3" s="67"/>
      <c r="D3" s="67"/>
    </row>
    <row r="4" ht="44.25" customHeight="1" spans="1:10">
      <c r="A4" s="73" t="s">
        <v>315</v>
      </c>
      <c r="B4" s="73" t="s">
        <v>316</v>
      </c>
      <c r="C4" s="41" t="s">
        <v>317</v>
      </c>
      <c r="D4" s="41" t="s">
        <v>318</v>
      </c>
      <c r="E4" s="73" t="s">
        <v>319</v>
      </c>
      <c r="F4" s="17" t="s">
        <v>320</v>
      </c>
      <c r="G4" s="73" t="s">
        <v>321</v>
      </c>
      <c r="H4" s="18" t="s">
        <v>322</v>
      </c>
      <c r="I4" s="18" t="s">
        <v>323</v>
      </c>
      <c r="J4" s="73" t="s">
        <v>324</v>
      </c>
    </row>
    <row r="5" ht="22.8" customHeight="1" spans="1:10">
      <c r="A5" s="34">
        <v>1</v>
      </c>
      <c r="B5" s="34">
        <v>2</v>
      </c>
      <c r="C5" s="159">
        <v>3</v>
      </c>
      <c r="D5" s="159">
        <v>4</v>
      </c>
      <c r="E5" s="34">
        <v>5</v>
      </c>
      <c r="F5" s="160">
        <v>6</v>
      </c>
      <c r="G5" s="34">
        <v>7</v>
      </c>
      <c r="H5" s="160">
        <v>8</v>
      </c>
      <c r="I5" s="160">
        <v>9</v>
      </c>
      <c r="J5" s="34">
        <v>10</v>
      </c>
    </row>
    <row r="6" ht="32.4" customHeight="1" spans="1:10">
      <c r="A6" s="161" t="s">
        <v>325</v>
      </c>
      <c r="B6" s="162" t="s">
        <v>326</v>
      </c>
      <c r="C6" s="163" t="s">
        <v>327</v>
      </c>
      <c r="D6" s="163" t="s">
        <v>328</v>
      </c>
      <c r="E6" s="164" t="s">
        <v>329</v>
      </c>
      <c r="F6" s="165" t="s">
        <v>330</v>
      </c>
      <c r="G6" s="166">
        <v>100</v>
      </c>
      <c r="H6" s="167" t="s">
        <v>331</v>
      </c>
      <c r="I6" s="167" t="s">
        <v>332</v>
      </c>
      <c r="J6" s="172" t="s">
        <v>333</v>
      </c>
    </row>
    <row r="7" ht="32.4" customHeight="1" spans="1:10">
      <c r="A7" s="161"/>
      <c r="B7" s="162"/>
      <c r="C7" s="163" t="s">
        <v>327</v>
      </c>
      <c r="D7" s="163" t="s">
        <v>334</v>
      </c>
      <c r="E7" s="168" t="s">
        <v>335</v>
      </c>
      <c r="F7" s="165" t="s">
        <v>330</v>
      </c>
      <c r="G7" s="166">
        <v>100</v>
      </c>
      <c r="H7" s="167" t="s">
        <v>331</v>
      </c>
      <c r="I7" s="167" t="s">
        <v>332</v>
      </c>
      <c r="J7" s="172" t="s">
        <v>336</v>
      </c>
    </row>
    <row r="8" ht="32.4" customHeight="1" spans="1:10">
      <c r="A8" s="161"/>
      <c r="B8" s="162"/>
      <c r="C8" s="163" t="s">
        <v>327</v>
      </c>
      <c r="D8" s="163" t="s">
        <v>334</v>
      </c>
      <c r="E8" s="168" t="s">
        <v>337</v>
      </c>
      <c r="F8" s="165" t="s">
        <v>330</v>
      </c>
      <c r="G8" s="166">
        <v>100</v>
      </c>
      <c r="H8" s="167" t="s">
        <v>331</v>
      </c>
      <c r="I8" s="167" t="s">
        <v>332</v>
      </c>
      <c r="J8" s="168" t="s">
        <v>338</v>
      </c>
    </row>
    <row r="9" ht="32.4" customHeight="1" spans="1:10">
      <c r="A9" s="161"/>
      <c r="B9" s="162"/>
      <c r="C9" s="163" t="s">
        <v>327</v>
      </c>
      <c r="D9" s="163" t="s">
        <v>339</v>
      </c>
      <c r="E9" s="168" t="s">
        <v>340</v>
      </c>
      <c r="F9" s="165" t="s">
        <v>330</v>
      </c>
      <c r="G9" s="166">
        <v>100</v>
      </c>
      <c r="H9" s="167" t="s">
        <v>331</v>
      </c>
      <c r="I9" s="167" t="s">
        <v>332</v>
      </c>
      <c r="J9" s="168" t="s">
        <v>341</v>
      </c>
    </row>
    <row r="10" ht="32.4" customHeight="1" spans="1:10">
      <c r="A10" s="161"/>
      <c r="B10" s="162"/>
      <c r="C10" s="163" t="s">
        <v>327</v>
      </c>
      <c r="D10" s="163" t="s">
        <v>342</v>
      </c>
      <c r="E10" s="168" t="s">
        <v>343</v>
      </c>
      <c r="F10" s="169" t="s">
        <v>330</v>
      </c>
      <c r="G10" s="170">
        <v>700</v>
      </c>
      <c r="H10" s="167" t="s">
        <v>344</v>
      </c>
      <c r="I10" s="167" t="s">
        <v>332</v>
      </c>
      <c r="J10" s="168" t="s">
        <v>345</v>
      </c>
    </row>
    <row r="11" ht="32.4" customHeight="1" spans="1:10">
      <c r="A11" s="161"/>
      <c r="B11" s="162"/>
      <c r="C11" s="163" t="s">
        <v>346</v>
      </c>
      <c r="D11" s="163" t="s">
        <v>347</v>
      </c>
      <c r="E11" s="168" t="s">
        <v>348</v>
      </c>
      <c r="F11" s="169" t="s">
        <v>330</v>
      </c>
      <c r="G11" s="166">
        <v>100</v>
      </c>
      <c r="H11" s="167" t="s">
        <v>331</v>
      </c>
      <c r="I11" s="167" t="s">
        <v>332</v>
      </c>
      <c r="J11" s="168" t="s">
        <v>349</v>
      </c>
    </row>
    <row r="12" ht="32.4" customHeight="1" spans="1:10">
      <c r="A12" s="161"/>
      <c r="B12" s="162"/>
      <c r="C12" s="163" t="s">
        <v>346</v>
      </c>
      <c r="D12" s="163" t="s">
        <v>350</v>
      </c>
      <c r="E12" s="171" t="s">
        <v>351</v>
      </c>
      <c r="F12" s="169" t="s">
        <v>330</v>
      </c>
      <c r="G12" s="166">
        <v>3</v>
      </c>
      <c r="H12" s="167" t="s">
        <v>352</v>
      </c>
      <c r="I12" s="167" t="s">
        <v>332</v>
      </c>
      <c r="J12" s="171" t="s">
        <v>353</v>
      </c>
    </row>
    <row r="13" ht="32.4" customHeight="1" spans="1:10">
      <c r="A13" s="161"/>
      <c r="B13" s="162"/>
      <c r="C13" s="163" t="s">
        <v>354</v>
      </c>
      <c r="D13" s="163" t="s">
        <v>355</v>
      </c>
      <c r="E13" s="168" t="s">
        <v>356</v>
      </c>
      <c r="F13" s="165" t="s">
        <v>357</v>
      </c>
      <c r="G13" s="166">
        <v>95</v>
      </c>
      <c r="H13" s="167" t="s">
        <v>331</v>
      </c>
      <c r="I13" s="167" t="s">
        <v>332</v>
      </c>
      <c r="J13" s="168" t="s">
        <v>358</v>
      </c>
    </row>
    <row r="14" ht="32.4" customHeight="1" spans="1:10">
      <c r="A14" s="161"/>
      <c r="B14" s="162"/>
      <c r="C14" s="163" t="s">
        <v>354</v>
      </c>
      <c r="D14" s="163" t="s">
        <v>355</v>
      </c>
      <c r="E14" s="171" t="s">
        <v>359</v>
      </c>
      <c r="F14" s="165" t="s">
        <v>357</v>
      </c>
      <c r="G14" s="166">
        <v>95</v>
      </c>
      <c r="H14" s="167" t="s">
        <v>331</v>
      </c>
      <c r="I14" s="167" t="s">
        <v>332</v>
      </c>
      <c r="J14" s="171" t="s">
        <v>360</v>
      </c>
    </row>
    <row r="15" ht="32.4" customHeight="1" spans="1:10">
      <c r="A15" s="161" t="s">
        <v>308</v>
      </c>
      <c r="B15" s="162" t="s">
        <v>361</v>
      </c>
      <c r="C15" s="163" t="s">
        <v>327</v>
      </c>
      <c r="D15" s="163" t="s">
        <v>328</v>
      </c>
      <c r="E15" s="164" t="s">
        <v>362</v>
      </c>
      <c r="F15" s="165" t="s">
        <v>330</v>
      </c>
      <c r="G15" s="166">
        <v>100</v>
      </c>
      <c r="H15" s="167" t="s">
        <v>331</v>
      </c>
      <c r="I15" s="167" t="s">
        <v>332</v>
      </c>
      <c r="J15" s="172" t="s">
        <v>363</v>
      </c>
    </row>
    <row r="16" ht="32.4" customHeight="1" spans="1:10">
      <c r="A16" s="161"/>
      <c r="B16" s="162"/>
      <c r="C16" s="163" t="s">
        <v>327</v>
      </c>
      <c r="D16" s="163" t="s">
        <v>334</v>
      </c>
      <c r="E16" s="164" t="s">
        <v>364</v>
      </c>
      <c r="F16" s="165" t="s">
        <v>330</v>
      </c>
      <c r="G16" s="166">
        <v>100</v>
      </c>
      <c r="H16" s="167" t="s">
        <v>331</v>
      </c>
      <c r="I16" s="167" t="s">
        <v>332</v>
      </c>
      <c r="J16" s="172" t="s">
        <v>365</v>
      </c>
    </row>
    <row r="17" ht="32.4" customHeight="1" spans="1:10">
      <c r="A17" s="161"/>
      <c r="B17" s="162"/>
      <c r="C17" s="163" t="s">
        <v>327</v>
      </c>
      <c r="D17" s="163" t="s">
        <v>339</v>
      </c>
      <c r="E17" s="168" t="s">
        <v>335</v>
      </c>
      <c r="F17" s="165" t="s">
        <v>330</v>
      </c>
      <c r="G17" s="166">
        <v>100</v>
      </c>
      <c r="H17" s="167" t="s">
        <v>331</v>
      </c>
      <c r="I17" s="167" t="s">
        <v>332</v>
      </c>
      <c r="J17" s="172" t="s">
        <v>336</v>
      </c>
    </row>
    <row r="18" ht="32.4" customHeight="1" spans="1:10">
      <c r="A18" s="161"/>
      <c r="B18" s="162"/>
      <c r="C18" s="163" t="s">
        <v>327</v>
      </c>
      <c r="D18" s="163" t="s">
        <v>339</v>
      </c>
      <c r="E18" s="168" t="s">
        <v>366</v>
      </c>
      <c r="F18" s="165" t="s">
        <v>330</v>
      </c>
      <c r="G18" s="166">
        <v>100</v>
      </c>
      <c r="H18" s="167" t="s">
        <v>331</v>
      </c>
      <c r="I18" s="167" t="s">
        <v>332</v>
      </c>
      <c r="J18" s="172" t="s">
        <v>367</v>
      </c>
    </row>
    <row r="19" ht="32.4" customHeight="1" spans="1:10">
      <c r="A19" s="161"/>
      <c r="B19" s="162"/>
      <c r="C19" s="163" t="s">
        <v>327</v>
      </c>
      <c r="D19" s="163" t="s">
        <v>342</v>
      </c>
      <c r="E19" s="168" t="s">
        <v>368</v>
      </c>
      <c r="F19" s="169" t="s">
        <v>330</v>
      </c>
      <c r="G19" s="170">
        <v>300</v>
      </c>
      <c r="H19" s="167" t="s">
        <v>344</v>
      </c>
      <c r="I19" s="167" t="s">
        <v>332</v>
      </c>
      <c r="J19" s="168" t="s">
        <v>369</v>
      </c>
    </row>
    <row r="20" ht="32.4" customHeight="1" spans="1:10">
      <c r="A20" s="161"/>
      <c r="B20" s="162"/>
      <c r="C20" s="163" t="s">
        <v>346</v>
      </c>
      <c r="D20" s="163" t="s">
        <v>347</v>
      </c>
      <c r="E20" s="168" t="s">
        <v>370</v>
      </c>
      <c r="F20" s="169" t="s">
        <v>330</v>
      </c>
      <c r="G20" s="166">
        <v>100</v>
      </c>
      <c r="H20" s="167" t="s">
        <v>331</v>
      </c>
      <c r="I20" s="167" t="s">
        <v>332</v>
      </c>
      <c r="J20" s="168" t="s">
        <v>371</v>
      </c>
    </row>
    <row r="21" ht="32.4" customHeight="1" spans="1:10">
      <c r="A21" s="161"/>
      <c r="B21" s="162"/>
      <c r="C21" s="163" t="s">
        <v>346</v>
      </c>
      <c r="D21" s="163" t="s">
        <v>350</v>
      </c>
      <c r="E21" s="171" t="s">
        <v>372</v>
      </c>
      <c r="F21" s="169" t="s">
        <v>330</v>
      </c>
      <c r="G21" s="166">
        <v>3</v>
      </c>
      <c r="H21" s="167" t="s">
        <v>352</v>
      </c>
      <c r="I21" s="167" t="s">
        <v>332</v>
      </c>
      <c r="J21" s="171" t="s">
        <v>373</v>
      </c>
    </row>
    <row r="22" ht="32.4" customHeight="1" spans="1:10">
      <c r="A22" s="161"/>
      <c r="B22" s="162"/>
      <c r="C22" s="171" t="s">
        <v>354</v>
      </c>
      <c r="D22" s="171" t="s">
        <v>355</v>
      </c>
      <c r="E22" s="168" t="s">
        <v>356</v>
      </c>
      <c r="F22" s="165" t="s">
        <v>357</v>
      </c>
      <c r="G22" s="166">
        <v>95</v>
      </c>
      <c r="H22" s="167" t="s">
        <v>331</v>
      </c>
      <c r="I22" s="167" t="s">
        <v>332</v>
      </c>
      <c r="J22" s="168" t="s">
        <v>358</v>
      </c>
    </row>
    <row r="23" ht="32.4" customHeight="1" spans="1:10">
      <c r="A23" s="161"/>
      <c r="B23" s="162"/>
      <c r="C23" s="171" t="s">
        <v>354</v>
      </c>
      <c r="D23" s="171" t="s">
        <v>355</v>
      </c>
      <c r="E23" s="171" t="s">
        <v>359</v>
      </c>
      <c r="F23" s="165" t="s">
        <v>357</v>
      </c>
      <c r="G23" s="166">
        <v>95</v>
      </c>
      <c r="H23" s="167" t="s">
        <v>331</v>
      </c>
      <c r="I23" s="167" t="s">
        <v>332</v>
      </c>
      <c r="J23" s="171" t="s">
        <v>360</v>
      </c>
    </row>
    <row r="24" ht="32.4" customHeight="1" spans="1:10">
      <c r="A24" s="161" t="s">
        <v>374</v>
      </c>
      <c r="B24" s="162" t="s">
        <v>375</v>
      </c>
      <c r="C24" s="171" t="s">
        <v>327</v>
      </c>
      <c r="D24" s="171" t="s">
        <v>328</v>
      </c>
      <c r="E24" s="164" t="s">
        <v>376</v>
      </c>
      <c r="F24" s="165" t="s">
        <v>330</v>
      </c>
      <c r="G24" s="166">
        <v>100</v>
      </c>
      <c r="H24" s="167" t="s">
        <v>331</v>
      </c>
      <c r="I24" s="167" t="s">
        <v>332</v>
      </c>
      <c r="J24" s="172" t="s">
        <v>377</v>
      </c>
    </row>
    <row r="25" ht="32.4" customHeight="1" spans="1:10">
      <c r="A25" s="161"/>
      <c r="B25" s="162"/>
      <c r="C25" s="171" t="s">
        <v>327</v>
      </c>
      <c r="D25" s="171" t="s">
        <v>328</v>
      </c>
      <c r="E25" s="164" t="s">
        <v>378</v>
      </c>
      <c r="F25" s="165" t="s">
        <v>357</v>
      </c>
      <c r="G25" s="166">
        <v>5</v>
      </c>
      <c r="H25" s="167" t="s">
        <v>331</v>
      </c>
      <c r="I25" s="167" t="s">
        <v>332</v>
      </c>
      <c r="J25" s="172" t="s">
        <v>379</v>
      </c>
    </row>
    <row r="26" ht="32.4" customHeight="1" spans="1:10">
      <c r="A26" s="161"/>
      <c r="B26" s="162"/>
      <c r="C26" s="171" t="s">
        <v>327</v>
      </c>
      <c r="D26" s="163" t="s">
        <v>334</v>
      </c>
      <c r="E26" s="164" t="s">
        <v>380</v>
      </c>
      <c r="F26" s="165" t="s">
        <v>357</v>
      </c>
      <c r="G26" s="166">
        <v>87</v>
      </c>
      <c r="H26" s="167" t="s">
        <v>331</v>
      </c>
      <c r="I26" s="167" t="s">
        <v>332</v>
      </c>
      <c r="J26" s="172" t="s">
        <v>381</v>
      </c>
    </row>
    <row r="27" ht="32.4" customHeight="1" spans="1:10">
      <c r="A27" s="161"/>
      <c r="B27" s="162"/>
      <c r="C27" s="171" t="s">
        <v>327</v>
      </c>
      <c r="D27" s="163" t="s">
        <v>339</v>
      </c>
      <c r="E27" s="168" t="s">
        <v>366</v>
      </c>
      <c r="F27" s="165" t="s">
        <v>330</v>
      </c>
      <c r="G27" s="166">
        <v>100</v>
      </c>
      <c r="H27" s="167" t="s">
        <v>331</v>
      </c>
      <c r="I27" s="167" t="s">
        <v>332</v>
      </c>
      <c r="J27" s="172" t="s">
        <v>367</v>
      </c>
    </row>
    <row r="28" ht="32.4" customHeight="1" spans="1:10">
      <c r="A28" s="161"/>
      <c r="B28" s="162"/>
      <c r="C28" s="171" t="s">
        <v>327</v>
      </c>
      <c r="D28" s="163" t="s">
        <v>342</v>
      </c>
      <c r="E28" s="168" t="s">
        <v>382</v>
      </c>
      <c r="F28" s="169" t="s">
        <v>330</v>
      </c>
      <c r="G28" s="170">
        <v>600</v>
      </c>
      <c r="H28" s="167" t="s">
        <v>344</v>
      </c>
      <c r="I28" s="167" t="s">
        <v>332</v>
      </c>
      <c r="J28" s="168" t="s">
        <v>383</v>
      </c>
    </row>
    <row r="29" ht="32.4" customHeight="1" spans="1:10">
      <c r="A29" s="161"/>
      <c r="B29" s="162"/>
      <c r="C29" s="171" t="s">
        <v>346</v>
      </c>
      <c r="D29" s="163" t="s">
        <v>347</v>
      </c>
      <c r="E29" s="168" t="s">
        <v>370</v>
      </c>
      <c r="F29" s="169" t="s">
        <v>330</v>
      </c>
      <c r="G29" s="166">
        <v>100</v>
      </c>
      <c r="H29" s="167" t="s">
        <v>331</v>
      </c>
      <c r="I29" s="167" t="s">
        <v>332</v>
      </c>
      <c r="J29" s="168" t="s">
        <v>371</v>
      </c>
    </row>
    <row r="30" ht="32.4" customHeight="1" spans="1:10">
      <c r="A30" s="161"/>
      <c r="B30" s="162"/>
      <c r="C30" s="171" t="s">
        <v>346</v>
      </c>
      <c r="D30" s="163" t="s">
        <v>350</v>
      </c>
      <c r="E30" s="171" t="s">
        <v>384</v>
      </c>
      <c r="F30" s="169" t="s">
        <v>330</v>
      </c>
      <c r="G30" s="166">
        <v>3</v>
      </c>
      <c r="H30" s="167" t="s">
        <v>352</v>
      </c>
      <c r="I30" s="167" t="s">
        <v>332</v>
      </c>
      <c r="J30" s="171" t="s">
        <v>385</v>
      </c>
    </row>
    <row r="31" ht="32.4" customHeight="1" spans="1:10">
      <c r="A31" s="161"/>
      <c r="B31" s="162"/>
      <c r="C31" s="171" t="s">
        <v>354</v>
      </c>
      <c r="D31" s="171" t="s">
        <v>355</v>
      </c>
      <c r="E31" s="168" t="s">
        <v>386</v>
      </c>
      <c r="F31" s="165" t="s">
        <v>357</v>
      </c>
      <c r="G31" s="166">
        <v>95</v>
      </c>
      <c r="H31" s="167" t="s">
        <v>331</v>
      </c>
      <c r="I31" s="167" t="s">
        <v>332</v>
      </c>
      <c r="J31" s="168" t="s">
        <v>387</v>
      </c>
    </row>
    <row r="32" ht="32.4" customHeight="1" spans="1:10">
      <c r="A32" s="161"/>
      <c r="B32" s="162"/>
      <c r="C32" s="171" t="s">
        <v>354</v>
      </c>
      <c r="D32" s="171" t="s">
        <v>355</v>
      </c>
      <c r="E32" s="171" t="s">
        <v>359</v>
      </c>
      <c r="F32" s="165" t="s">
        <v>357</v>
      </c>
      <c r="G32" s="166">
        <v>95</v>
      </c>
      <c r="H32" s="167" t="s">
        <v>331</v>
      </c>
      <c r="I32" s="167" t="s">
        <v>332</v>
      </c>
      <c r="J32" s="171" t="s">
        <v>360</v>
      </c>
    </row>
    <row r="33" ht="32.4" customHeight="1" spans="1:10">
      <c r="A33" s="161" t="s">
        <v>388</v>
      </c>
      <c r="B33" s="162" t="s">
        <v>389</v>
      </c>
      <c r="C33" s="171" t="s">
        <v>327</v>
      </c>
      <c r="D33" s="163" t="s">
        <v>328</v>
      </c>
      <c r="E33" s="164" t="s">
        <v>390</v>
      </c>
      <c r="F33" s="165" t="s">
        <v>330</v>
      </c>
      <c r="G33" s="166">
        <v>100</v>
      </c>
      <c r="H33" s="167" t="s">
        <v>331</v>
      </c>
      <c r="I33" s="167" t="s">
        <v>332</v>
      </c>
      <c r="J33" s="172" t="s">
        <v>391</v>
      </c>
    </row>
    <row r="34" ht="32.4" customHeight="1" spans="1:10">
      <c r="A34" s="161"/>
      <c r="B34" s="162"/>
      <c r="C34" s="171" t="s">
        <v>327</v>
      </c>
      <c r="D34" s="163" t="s">
        <v>334</v>
      </c>
      <c r="E34" s="164" t="s">
        <v>392</v>
      </c>
      <c r="F34" s="165" t="s">
        <v>330</v>
      </c>
      <c r="G34" s="166">
        <v>100</v>
      </c>
      <c r="H34" s="167" t="s">
        <v>331</v>
      </c>
      <c r="I34" s="167" t="s">
        <v>332</v>
      </c>
      <c r="J34" s="172" t="s">
        <v>393</v>
      </c>
    </row>
    <row r="35" ht="32.4" customHeight="1" spans="1:10">
      <c r="A35" s="161"/>
      <c r="B35" s="162"/>
      <c r="C35" s="171" t="s">
        <v>327</v>
      </c>
      <c r="D35" s="171" t="s">
        <v>339</v>
      </c>
      <c r="E35" s="168" t="s">
        <v>335</v>
      </c>
      <c r="F35" s="165" t="s">
        <v>330</v>
      </c>
      <c r="G35" s="166">
        <v>100</v>
      </c>
      <c r="H35" s="167" t="s">
        <v>331</v>
      </c>
      <c r="I35" s="167" t="s">
        <v>332</v>
      </c>
      <c r="J35" s="172" t="s">
        <v>336</v>
      </c>
    </row>
    <row r="36" ht="32.4" customHeight="1" spans="1:10">
      <c r="A36" s="161"/>
      <c r="B36" s="162"/>
      <c r="C36" s="171" t="s">
        <v>327</v>
      </c>
      <c r="D36" s="171" t="s">
        <v>339</v>
      </c>
      <c r="E36" s="168" t="s">
        <v>366</v>
      </c>
      <c r="F36" s="165" t="s">
        <v>330</v>
      </c>
      <c r="G36" s="166">
        <v>100</v>
      </c>
      <c r="H36" s="167" t="s">
        <v>331</v>
      </c>
      <c r="I36" s="167" t="s">
        <v>332</v>
      </c>
      <c r="J36" s="172" t="s">
        <v>367</v>
      </c>
    </row>
    <row r="37" ht="32.4" customHeight="1" spans="1:10">
      <c r="A37" s="161"/>
      <c r="B37" s="162"/>
      <c r="C37" s="171" t="s">
        <v>327</v>
      </c>
      <c r="D37" s="171" t="s">
        <v>342</v>
      </c>
      <c r="E37" s="168" t="s">
        <v>394</v>
      </c>
      <c r="F37" s="169" t="s">
        <v>330</v>
      </c>
      <c r="G37" s="170">
        <v>1000</v>
      </c>
      <c r="H37" s="167" t="s">
        <v>344</v>
      </c>
      <c r="I37" s="167" t="s">
        <v>332</v>
      </c>
      <c r="J37" s="168" t="s">
        <v>395</v>
      </c>
    </row>
    <row r="38" ht="32.4" customHeight="1" spans="1:10">
      <c r="A38" s="161"/>
      <c r="B38" s="162"/>
      <c r="C38" s="171" t="s">
        <v>327</v>
      </c>
      <c r="D38" s="171" t="s">
        <v>342</v>
      </c>
      <c r="E38" s="168" t="s">
        <v>396</v>
      </c>
      <c r="F38" s="169" t="s">
        <v>330</v>
      </c>
      <c r="G38" s="170">
        <v>500</v>
      </c>
      <c r="H38" s="167" t="s">
        <v>344</v>
      </c>
      <c r="I38" s="167" t="s">
        <v>332</v>
      </c>
      <c r="J38" s="168" t="s">
        <v>397</v>
      </c>
    </row>
    <row r="39" ht="32.4" customHeight="1" spans="1:10">
      <c r="A39" s="161"/>
      <c r="B39" s="162"/>
      <c r="C39" s="171" t="s">
        <v>327</v>
      </c>
      <c r="D39" s="171" t="s">
        <v>342</v>
      </c>
      <c r="E39" s="168" t="s">
        <v>398</v>
      </c>
      <c r="F39" s="169" t="s">
        <v>330</v>
      </c>
      <c r="G39" s="170">
        <v>1250</v>
      </c>
      <c r="H39" s="167" t="s">
        <v>344</v>
      </c>
      <c r="I39" s="167" t="s">
        <v>332</v>
      </c>
      <c r="J39" s="168" t="s">
        <v>399</v>
      </c>
    </row>
    <row r="40" ht="32.4" customHeight="1" spans="1:10">
      <c r="A40" s="161"/>
      <c r="B40" s="162"/>
      <c r="C40" s="171" t="s">
        <v>327</v>
      </c>
      <c r="D40" s="171" t="s">
        <v>342</v>
      </c>
      <c r="E40" s="168" t="s">
        <v>400</v>
      </c>
      <c r="F40" s="169" t="s">
        <v>330</v>
      </c>
      <c r="G40" s="170">
        <v>625</v>
      </c>
      <c r="H40" s="167" t="s">
        <v>344</v>
      </c>
      <c r="I40" s="167" t="s">
        <v>332</v>
      </c>
      <c r="J40" s="168" t="s">
        <v>401</v>
      </c>
    </row>
    <row r="41" ht="32.4" customHeight="1" spans="1:10">
      <c r="A41" s="161"/>
      <c r="B41" s="162"/>
      <c r="C41" s="171" t="s">
        <v>346</v>
      </c>
      <c r="D41" s="163" t="s">
        <v>347</v>
      </c>
      <c r="E41" s="168" t="s">
        <v>402</v>
      </c>
      <c r="F41" s="165" t="s">
        <v>357</v>
      </c>
      <c r="G41" s="166">
        <v>99.5</v>
      </c>
      <c r="H41" s="167" t="s">
        <v>331</v>
      </c>
      <c r="I41" s="167" t="s">
        <v>332</v>
      </c>
      <c r="J41" s="168" t="s">
        <v>403</v>
      </c>
    </row>
    <row r="42" ht="32.4" customHeight="1" spans="1:10">
      <c r="A42" s="161"/>
      <c r="B42" s="162"/>
      <c r="C42" s="171" t="s">
        <v>346</v>
      </c>
      <c r="D42" s="163" t="s">
        <v>350</v>
      </c>
      <c r="E42" s="171" t="s">
        <v>404</v>
      </c>
      <c r="F42" s="169" t="s">
        <v>330</v>
      </c>
      <c r="G42" s="166">
        <v>9</v>
      </c>
      <c r="H42" s="167" t="s">
        <v>352</v>
      </c>
      <c r="I42" s="167" t="s">
        <v>332</v>
      </c>
      <c r="J42" s="171" t="s">
        <v>405</v>
      </c>
    </row>
    <row r="43" ht="32.4" customHeight="1" spans="1:10">
      <c r="A43" s="161"/>
      <c r="B43" s="162"/>
      <c r="C43" s="171" t="s">
        <v>354</v>
      </c>
      <c r="D43" s="171" t="s">
        <v>355</v>
      </c>
      <c r="E43" s="168" t="s">
        <v>406</v>
      </c>
      <c r="F43" s="165" t="s">
        <v>357</v>
      </c>
      <c r="G43" s="166">
        <v>95</v>
      </c>
      <c r="H43" s="167" t="s">
        <v>331</v>
      </c>
      <c r="I43" s="167" t="s">
        <v>332</v>
      </c>
      <c r="J43" s="168" t="s">
        <v>407</v>
      </c>
    </row>
    <row r="44" ht="32.4" customHeight="1" spans="1:10">
      <c r="A44" s="161"/>
      <c r="B44" s="162"/>
      <c r="C44" s="171" t="s">
        <v>354</v>
      </c>
      <c r="D44" s="171" t="s">
        <v>355</v>
      </c>
      <c r="E44" s="171" t="s">
        <v>359</v>
      </c>
      <c r="F44" s="165" t="s">
        <v>357</v>
      </c>
      <c r="G44" s="166">
        <v>95</v>
      </c>
      <c r="H44" s="167" t="s">
        <v>331</v>
      </c>
      <c r="I44" s="167" t="s">
        <v>332</v>
      </c>
      <c r="J44" s="171" t="s">
        <v>360</v>
      </c>
    </row>
    <row r="45" ht="32.4" customHeight="1" spans="1:10">
      <c r="A45" s="161" t="s">
        <v>280</v>
      </c>
      <c r="B45" s="162" t="s">
        <v>408</v>
      </c>
      <c r="C45" s="171" t="s">
        <v>327</v>
      </c>
      <c r="D45" s="171" t="s">
        <v>328</v>
      </c>
      <c r="E45" s="164" t="s">
        <v>409</v>
      </c>
      <c r="F45" s="165" t="s">
        <v>330</v>
      </c>
      <c r="G45" s="166">
        <v>100</v>
      </c>
      <c r="H45" s="167" t="s">
        <v>331</v>
      </c>
      <c r="I45" s="167" t="s">
        <v>332</v>
      </c>
      <c r="J45" s="172" t="s">
        <v>410</v>
      </c>
    </row>
    <row r="46" ht="32.4" customHeight="1" spans="1:10">
      <c r="A46" s="161"/>
      <c r="B46" s="162"/>
      <c r="C46" s="171" t="s">
        <v>327</v>
      </c>
      <c r="D46" s="171" t="s">
        <v>328</v>
      </c>
      <c r="E46" s="164" t="s">
        <v>378</v>
      </c>
      <c r="F46" s="165" t="s">
        <v>357</v>
      </c>
      <c r="G46" s="166">
        <v>5</v>
      </c>
      <c r="H46" s="167" t="s">
        <v>331</v>
      </c>
      <c r="I46" s="167" t="s">
        <v>332</v>
      </c>
      <c r="J46" s="172" t="s">
        <v>379</v>
      </c>
    </row>
    <row r="47" ht="32.4" customHeight="1" spans="1:10">
      <c r="A47" s="161"/>
      <c r="B47" s="162"/>
      <c r="C47" s="171" t="s">
        <v>327</v>
      </c>
      <c r="D47" s="163" t="s">
        <v>334</v>
      </c>
      <c r="E47" s="164" t="s">
        <v>402</v>
      </c>
      <c r="F47" s="165" t="s">
        <v>357</v>
      </c>
      <c r="G47" s="166">
        <v>99.5</v>
      </c>
      <c r="H47" s="167" t="s">
        <v>331</v>
      </c>
      <c r="I47" s="167" t="s">
        <v>332</v>
      </c>
      <c r="J47" s="172" t="s">
        <v>411</v>
      </c>
    </row>
    <row r="48" ht="32.4" customHeight="1" spans="1:10">
      <c r="A48" s="161"/>
      <c r="B48" s="162"/>
      <c r="C48" s="171" t="s">
        <v>327</v>
      </c>
      <c r="D48" s="163" t="s">
        <v>339</v>
      </c>
      <c r="E48" s="168" t="s">
        <v>366</v>
      </c>
      <c r="F48" s="165" t="s">
        <v>330</v>
      </c>
      <c r="G48" s="166">
        <v>100</v>
      </c>
      <c r="H48" s="167" t="s">
        <v>331</v>
      </c>
      <c r="I48" s="167" t="s">
        <v>332</v>
      </c>
      <c r="J48" s="172" t="s">
        <v>367</v>
      </c>
    </row>
    <row r="49" ht="32.4" customHeight="1" spans="1:10">
      <c r="A49" s="161"/>
      <c r="B49" s="162"/>
      <c r="C49" s="171" t="s">
        <v>327</v>
      </c>
      <c r="D49" s="171" t="s">
        <v>342</v>
      </c>
      <c r="E49" s="168" t="s">
        <v>412</v>
      </c>
      <c r="F49" s="169" t="s">
        <v>330</v>
      </c>
      <c r="G49" s="170">
        <v>720</v>
      </c>
      <c r="H49" s="167" t="s">
        <v>344</v>
      </c>
      <c r="I49" s="167" t="s">
        <v>332</v>
      </c>
      <c r="J49" s="168" t="s">
        <v>413</v>
      </c>
    </row>
    <row r="50" ht="32.4" customHeight="1" spans="1:10">
      <c r="A50" s="161"/>
      <c r="B50" s="162"/>
      <c r="C50" s="171" t="s">
        <v>327</v>
      </c>
      <c r="D50" s="171" t="s">
        <v>342</v>
      </c>
      <c r="E50" s="168" t="s">
        <v>414</v>
      </c>
      <c r="F50" s="169" t="s">
        <v>330</v>
      </c>
      <c r="G50" s="170">
        <v>940</v>
      </c>
      <c r="H50" s="167" t="s">
        <v>344</v>
      </c>
      <c r="I50" s="167" t="s">
        <v>332</v>
      </c>
      <c r="J50" s="168" t="s">
        <v>415</v>
      </c>
    </row>
    <row r="51" ht="32.4" customHeight="1" spans="1:10">
      <c r="A51" s="161"/>
      <c r="B51" s="162"/>
      <c r="C51" s="171" t="s">
        <v>327</v>
      </c>
      <c r="D51" s="171" t="s">
        <v>342</v>
      </c>
      <c r="E51" s="168" t="s">
        <v>416</v>
      </c>
      <c r="F51" s="169" t="s">
        <v>330</v>
      </c>
      <c r="G51" s="170">
        <v>6000</v>
      </c>
      <c r="H51" s="167" t="s">
        <v>344</v>
      </c>
      <c r="I51" s="167" t="s">
        <v>332</v>
      </c>
      <c r="J51" s="168" t="s">
        <v>417</v>
      </c>
    </row>
    <row r="52" ht="32.4" customHeight="1" spans="1:10">
      <c r="A52" s="161"/>
      <c r="B52" s="162"/>
      <c r="C52" s="171" t="s">
        <v>327</v>
      </c>
      <c r="D52" s="171" t="s">
        <v>342</v>
      </c>
      <c r="E52" s="168" t="s">
        <v>418</v>
      </c>
      <c r="F52" s="169" t="s">
        <v>330</v>
      </c>
      <c r="G52" s="170">
        <v>300</v>
      </c>
      <c r="H52" s="167" t="s">
        <v>344</v>
      </c>
      <c r="I52" s="167" t="s">
        <v>332</v>
      </c>
      <c r="J52" s="168" t="s">
        <v>419</v>
      </c>
    </row>
    <row r="53" ht="32.4" customHeight="1" spans="1:10">
      <c r="A53" s="161"/>
      <c r="B53" s="162"/>
      <c r="C53" s="171" t="s">
        <v>346</v>
      </c>
      <c r="D53" s="163" t="s">
        <v>347</v>
      </c>
      <c r="E53" s="168" t="s">
        <v>370</v>
      </c>
      <c r="F53" s="169" t="s">
        <v>330</v>
      </c>
      <c r="G53" s="166">
        <v>100</v>
      </c>
      <c r="H53" s="167" t="s">
        <v>331</v>
      </c>
      <c r="I53" s="167" t="s">
        <v>332</v>
      </c>
      <c r="J53" s="168" t="s">
        <v>371</v>
      </c>
    </row>
    <row r="54" ht="32.4" customHeight="1" spans="1:10">
      <c r="A54" s="161"/>
      <c r="B54" s="162"/>
      <c r="C54" s="171" t="s">
        <v>346</v>
      </c>
      <c r="D54" s="163" t="s">
        <v>350</v>
      </c>
      <c r="E54" s="171" t="s">
        <v>384</v>
      </c>
      <c r="F54" s="169" t="s">
        <v>330</v>
      </c>
      <c r="G54" s="166">
        <v>9</v>
      </c>
      <c r="H54" s="167" t="s">
        <v>352</v>
      </c>
      <c r="I54" s="167" t="s">
        <v>332</v>
      </c>
      <c r="J54" s="171" t="s">
        <v>420</v>
      </c>
    </row>
    <row r="55" ht="32.4" customHeight="1" spans="1:10">
      <c r="A55" s="161"/>
      <c r="B55" s="162"/>
      <c r="C55" s="171" t="s">
        <v>354</v>
      </c>
      <c r="D55" s="171" t="s">
        <v>355</v>
      </c>
      <c r="E55" s="168" t="s">
        <v>421</v>
      </c>
      <c r="F55" s="165" t="s">
        <v>357</v>
      </c>
      <c r="G55" s="166">
        <v>95</v>
      </c>
      <c r="H55" s="167" t="s">
        <v>331</v>
      </c>
      <c r="I55" s="167" t="s">
        <v>332</v>
      </c>
      <c r="J55" s="168" t="s">
        <v>422</v>
      </c>
    </row>
    <row r="56" ht="32.4" customHeight="1" spans="1:10">
      <c r="A56" s="161"/>
      <c r="B56" s="162"/>
      <c r="C56" s="171" t="s">
        <v>354</v>
      </c>
      <c r="D56" s="171" t="s">
        <v>355</v>
      </c>
      <c r="E56" s="171" t="s">
        <v>359</v>
      </c>
      <c r="F56" s="165" t="s">
        <v>357</v>
      </c>
      <c r="G56" s="166">
        <v>95</v>
      </c>
      <c r="H56" s="167" t="s">
        <v>331</v>
      </c>
      <c r="I56" s="167" t="s">
        <v>332</v>
      </c>
      <c r="J56" s="171" t="s">
        <v>360</v>
      </c>
    </row>
    <row r="57" ht="32.4" customHeight="1" spans="1:10">
      <c r="A57" s="161" t="s">
        <v>312</v>
      </c>
      <c r="B57" s="162" t="s">
        <v>423</v>
      </c>
      <c r="C57" s="171" t="s">
        <v>327</v>
      </c>
      <c r="D57" s="163" t="s">
        <v>328</v>
      </c>
      <c r="E57" s="164" t="s">
        <v>424</v>
      </c>
      <c r="F57" s="165" t="s">
        <v>330</v>
      </c>
      <c r="G57" s="166">
        <v>100</v>
      </c>
      <c r="H57" s="167" t="s">
        <v>331</v>
      </c>
      <c r="I57" s="167" t="s">
        <v>332</v>
      </c>
      <c r="J57" s="172" t="s">
        <v>425</v>
      </c>
    </row>
    <row r="58" ht="32.4" customHeight="1" spans="1:10">
      <c r="A58" s="161"/>
      <c r="B58" s="162"/>
      <c r="C58" s="171" t="s">
        <v>327</v>
      </c>
      <c r="D58" s="163" t="s">
        <v>334</v>
      </c>
      <c r="E58" s="164" t="s">
        <v>426</v>
      </c>
      <c r="F58" s="165" t="s">
        <v>330</v>
      </c>
      <c r="G58" s="166">
        <v>100</v>
      </c>
      <c r="H58" s="167" t="s">
        <v>331</v>
      </c>
      <c r="I58" s="167" t="s">
        <v>332</v>
      </c>
      <c r="J58" s="172" t="s">
        <v>427</v>
      </c>
    </row>
    <row r="59" ht="32.4" customHeight="1" spans="1:10">
      <c r="A59" s="161"/>
      <c r="B59" s="162"/>
      <c r="C59" s="171" t="s">
        <v>327</v>
      </c>
      <c r="D59" s="163" t="s">
        <v>334</v>
      </c>
      <c r="E59" s="168" t="s">
        <v>335</v>
      </c>
      <c r="F59" s="165" t="s">
        <v>330</v>
      </c>
      <c r="G59" s="166">
        <v>100</v>
      </c>
      <c r="H59" s="167" t="s">
        <v>331</v>
      </c>
      <c r="I59" s="167" t="s">
        <v>332</v>
      </c>
      <c r="J59" s="172" t="s">
        <v>336</v>
      </c>
    </row>
    <row r="60" ht="32.4" customHeight="1" spans="1:10">
      <c r="A60" s="161"/>
      <c r="B60" s="162"/>
      <c r="C60" s="171" t="s">
        <v>327</v>
      </c>
      <c r="D60" s="171" t="s">
        <v>339</v>
      </c>
      <c r="E60" s="168" t="s">
        <v>366</v>
      </c>
      <c r="F60" s="165" t="s">
        <v>330</v>
      </c>
      <c r="G60" s="166">
        <v>100</v>
      </c>
      <c r="H60" s="167" t="s">
        <v>331</v>
      </c>
      <c r="I60" s="167" t="s">
        <v>332</v>
      </c>
      <c r="J60" s="172" t="s">
        <v>367</v>
      </c>
    </row>
    <row r="61" ht="32.4" customHeight="1" spans="1:10">
      <c r="A61" s="161"/>
      <c r="B61" s="162"/>
      <c r="C61" s="171" t="s">
        <v>327</v>
      </c>
      <c r="D61" s="163" t="s">
        <v>342</v>
      </c>
      <c r="E61" s="168" t="s">
        <v>428</v>
      </c>
      <c r="F61" s="169" t="s">
        <v>330</v>
      </c>
      <c r="G61" s="170">
        <v>150</v>
      </c>
      <c r="H61" s="167" t="s">
        <v>344</v>
      </c>
      <c r="I61" s="167" t="s">
        <v>332</v>
      </c>
      <c r="J61" s="168" t="s">
        <v>429</v>
      </c>
    </row>
    <row r="62" ht="32.4" customHeight="1" spans="1:10">
      <c r="A62" s="161"/>
      <c r="B62" s="162"/>
      <c r="C62" s="171" t="s">
        <v>346</v>
      </c>
      <c r="D62" s="163" t="s">
        <v>347</v>
      </c>
      <c r="E62" s="168" t="s">
        <v>430</v>
      </c>
      <c r="F62" s="169" t="s">
        <v>330</v>
      </c>
      <c r="G62" s="166">
        <v>100</v>
      </c>
      <c r="H62" s="167" t="s">
        <v>331</v>
      </c>
      <c r="I62" s="167" t="s">
        <v>332</v>
      </c>
      <c r="J62" s="168" t="s">
        <v>431</v>
      </c>
    </row>
    <row r="63" ht="32.4" customHeight="1" spans="1:10">
      <c r="A63" s="161"/>
      <c r="B63" s="162"/>
      <c r="C63" s="171" t="s">
        <v>346</v>
      </c>
      <c r="D63" s="163" t="s">
        <v>350</v>
      </c>
      <c r="E63" s="171" t="s">
        <v>432</v>
      </c>
      <c r="F63" s="169" t="s">
        <v>330</v>
      </c>
      <c r="G63" s="166">
        <v>3</v>
      </c>
      <c r="H63" s="167" t="s">
        <v>352</v>
      </c>
      <c r="I63" s="167" t="s">
        <v>332</v>
      </c>
      <c r="J63" s="171" t="s">
        <v>433</v>
      </c>
    </row>
    <row r="64" ht="32.4" customHeight="1" spans="1:10">
      <c r="A64" s="161"/>
      <c r="B64" s="162"/>
      <c r="C64" s="171" t="s">
        <v>354</v>
      </c>
      <c r="D64" s="171" t="s">
        <v>355</v>
      </c>
      <c r="E64" s="168" t="s">
        <v>406</v>
      </c>
      <c r="F64" s="165" t="s">
        <v>357</v>
      </c>
      <c r="G64" s="166">
        <v>95</v>
      </c>
      <c r="H64" s="167" t="s">
        <v>331</v>
      </c>
      <c r="I64" s="167" t="s">
        <v>332</v>
      </c>
      <c r="J64" s="168" t="s">
        <v>407</v>
      </c>
    </row>
    <row r="65" ht="32.4" customHeight="1" spans="1:10">
      <c r="A65" s="161"/>
      <c r="B65" s="162"/>
      <c r="C65" s="171" t="s">
        <v>354</v>
      </c>
      <c r="D65" s="171" t="s">
        <v>355</v>
      </c>
      <c r="E65" s="171" t="s">
        <v>359</v>
      </c>
      <c r="F65" s="165" t="s">
        <v>357</v>
      </c>
      <c r="G65" s="166">
        <v>95</v>
      </c>
      <c r="H65" s="167" t="s">
        <v>331</v>
      </c>
      <c r="I65" s="167" t="s">
        <v>332</v>
      </c>
      <c r="J65" s="171" t="s">
        <v>360</v>
      </c>
    </row>
    <row r="66" s="157" customFormat="1" ht="32.4" customHeight="1" spans="1:10">
      <c r="A66" s="173" t="s">
        <v>283</v>
      </c>
      <c r="B66" s="173" t="s">
        <v>434</v>
      </c>
      <c r="C66" s="174" t="s">
        <v>327</v>
      </c>
      <c r="D66" s="175" t="s">
        <v>328</v>
      </c>
      <c r="E66" s="175" t="s">
        <v>435</v>
      </c>
      <c r="F66" s="77" t="s">
        <v>357</v>
      </c>
      <c r="G66" s="175" t="s">
        <v>198</v>
      </c>
      <c r="H66" s="77" t="s">
        <v>436</v>
      </c>
      <c r="I66" s="167" t="s">
        <v>332</v>
      </c>
      <c r="J66" s="20" t="s">
        <v>437</v>
      </c>
    </row>
    <row r="67" s="157" customFormat="1" ht="32.4" customHeight="1" spans="1:10">
      <c r="A67" s="176"/>
      <c r="B67" s="176"/>
      <c r="C67" s="174" t="s">
        <v>327</v>
      </c>
      <c r="D67" s="175" t="s">
        <v>334</v>
      </c>
      <c r="E67" s="175" t="s">
        <v>438</v>
      </c>
      <c r="F67" s="77" t="s">
        <v>330</v>
      </c>
      <c r="G67" s="175" t="s">
        <v>439</v>
      </c>
      <c r="H67" s="77" t="s">
        <v>331</v>
      </c>
      <c r="I67" s="167" t="s">
        <v>332</v>
      </c>
      <c r="J67" s="20" t="s">
        <v>440</v>
      </c>
    </row>
    <row r="68" s="157" customFormat="1" ht="32.4" customHeight="1" spans="1:10">
      <c r="A68" s="176"/>
      <c r="B68" s="176"/>
      <c r="C68" s="174" t="s">
        <v>327</v>
      </c>
      <c r="D68" s="175" t="s">
        <v>334</v>
      </c>
      <c r="E68" s="175" t="s">
        <v>441</v>
      </c>
      <c r="F68" s="77" t="s">
        <v>330</v>
      </c>
      <c r="G68" s="175" t="s">
        <v>439</v>
      </c>
      <c r="H68" s="77" t="s">
        <v>331</v>
      </c>
      <c r="I68" s="167" t="s">
        <v>332</v>
      </c>
      <c r="J68" s="20" t="s">
        <v>442</v>
      </c>
    </row>
    <row r="69" s="157" customFormat="1" ht="32.4" customHeight="1" spans="1:10">
      <c r="A69" s="176"/>
      <c r="B69" s="176"/>
      <c r="C69" s="174" t="s">
        <v>327</v>
      </c>
      <c r="D69" s="175" t="s">
        <v>339</v>
      </c>
      <c r="E69" s="175" t="s">
        <v>443</v>
      </c>
      <c r="F69" s="77" t="s">
        <v>444</v>
      </c>
      <c r="G69" s="175" t="s">
        <v>445</v>
      </c>
      <c r="H69" s="77" t="s">
        <v>446</v>
      </c>
      <c r="I69" s="167" t="s">
        <v>332</v>
      </c>
      <c r="J69" s="20" t="s">
        <v>447</v>
      </c>
    </row>
    <row r="70" s="157" customFormat="1" ht="32.4" customHeight="1" spans="1:10">
      <c r="A70" s="176"/>
      <c r="B70" s="176"/>
      <c r="C70" s="175" t="s">
        <v>346</v>
      </c>
      <c r="D70" s="175" t="s">
        <v>347</v>
      </c>
      <c r="E70" s="175" t="s">
        <v>448</v>
      </c>
      <c r="F70" s="77" t="s">
        <v>330</v>
      </c>
      <c r="G70" s="175" t="s">
        <v>439</v>
      </c>
      <c r="H70" s="77" t="s">
        <v>331</v>
      </c>
      <c r="I70" s="167" t="s">
        <v>332</v>
      </c>
      <c r="J70" s="20" t="s">
        <v>449</v>
      </c>
    </row>
    <row r="71" s="157" customFormat="1" ht="32.4" customHeight="1" spans="1:10">
      <c r="A71" s="176"/>
      <c r="B71" s="176"/>
      <c r="C71" s="175" t="s">
        <v>346</v>
      </c>
      <c r="D71" s="175" t="s">
        <v>350</v>
      </c>
      <c r="E71" s="175" t="s">
        <v>450</v>
      </c>
      <c r="F71" s="77" t="s">
        <v>330</v>
      </c>
      <c r="G71" s="175" t="s">
        <v>161</v>
      </c>
      <c r="H71" s="77" t="s">
        <v>352</v>
      </c>
      <c r="I71" s="167" t="s">
        <v>332</v>
      </c>
      <c r="J71" s="20" t="s">
        <v>451</v>
      </c>
    </row>
    <row r="72" s="157" customFormat="1" ht="32.4" customHeight="1" spans="1:10">
      <c r="A72" s="176"/>
      <c r="B72" s="176"/>
      <c r="C72" s="175" t="s">
        <v>354</v>
      </c>
      <c r="D72" s="175" t="s">
        <v>355</v>
      </c>
      <c r="E72" s="175" t="s">
        <v>452</v>
      </c>
      <c r="F72" s="77" t="s">
        <v>357</v>
      </c>
      <c r="G72" s="175" t="s">
        <v>453</v>
      </c>
      <c r="H72" s="77" t="s">
        <v>331</v>
      </c>
      <c r="I72" s="167" t="s">
        <v>332</v>
      </c>
      <c r="J72" s="20" t="s">
        <v>454</v>
      </c>
    </row>
    <row r="73" s="157" customFormat="1" ht="32.4" customHeight="1" spans="1:10">
      <c r="A73" s="177"/>
      <c r="B73" s="177"/>
      <c r="C73" s="175" t="s">
        <v>354</v>
      </c>
      <c r="D73" s="175" t="s">
        <v>355</v>
      </c>
      <c r="E73" s="175" t="s">
        <v>455</v>
      </c>
      <c r="F73" s="77" t="s">
        <v>357</v>
      </c>
      <c r="G73" s="175" t="s">
        <v>453</v>
      </c>
      <c r="H73" s="77" t="s">
        <v>331</v>
      </c>
      <c r="I73" s="167" t="s">
        <v>332</v>
      </c>
      <c r="J73" s="20" t="s">
        <v>456</v>
      </c>
    </row>
  </sheetData>
  <mergeCells count="16">
    <mergeCell ref="A2:J2"/>
    <mergeCell ref="A3:H3"/>
    <mergeCell ref="A6:A14"/>
    <mergeCell ref="A15:A23"/>
    <mergeCell ref="A24:A32"/>
    <mergeCell ref="A33:A44"/>
    <mergeCell ref="A45:A56"/>
    <mergeCell ref="A57:A65"/>
    <mergeCell ref="A66:A73"/>
    <mergeCell ref="B6:B14"/>
    <mergeCell ref="B15:B23"/>
    <mergeCell ref="B24:B32"/>
    <mergeCell ref="B33:B44"/>
    <mergeCell ref="B45:B56"/>
    <mergeCell ref="B57:B65"/>
    <mergeCell ref="B66:B73"/>
  </mergeCells>
  <printOptions horizontalCentered="1"/>
  <pageMargins left="0.39" right="0.39" top="0.71" bottom="0.51" header="0.31" footer="0.31"/>
  <pageSetup paperSize="9" scale="90" fitToWidth="0" fitToHeight="0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2020-01-11T06:24:00Z</dcterms:created>
  <cp:lastPrinted>2024-02-17T12:47:00Z</cp:lastPrinted>
  <dcterms:modified xsi:type="dcterms:W3CDTF">2024-07-11T01:37:55Z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EC36D169FC4B4E209FBC99358CE96D7A_13</vt:lpwstr>
  </property>
</Properties>
</file>