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768" firstSheet="12"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<sst xmlns="http://schemas.openxmlformats.org/spreadsheetml/2006/main" count="716" uniqueCount="355">
  <si>
    <t>预算01-1表</t>
  </si>
  <si>
    <t>财务收支预算总表</t>
  </si>
  <si>
    <t>单位名称：大姚县疾病预防控制中心</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</si>
  <si>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</si>
  <si>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</si>
  <si>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</si>
  <si>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</si>
  <si>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</si>
  <si>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</si>
  <si>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</si>
  <si>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</si>
  <si>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</si>
  <si>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</si>
  <si>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</si>
  <si>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</si>
  <si>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</si>
  <si>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</si>
  <si>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</si>
  <si>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</si>
  <si>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</si>
  <si>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</si>
  <si>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</si>
  <si>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</si>
  <si>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</si>
  <si>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</si>
  <si>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</si>
  <si>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</si>
  <si>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</si>
  <si>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</si>
  <si>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</si>
  <si>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</si>
  <si>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</si>
  <si>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</si>
  <si>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</si>
  <si>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</si>
  <si>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</si>
  <si>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</si>
  <si>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</si>
  <si>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</si>
  <si>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</si>
  <si>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</si>
  <si>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</si>
  <si>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</si>
  <si>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</si>
  <si>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</si>
  <si>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</si>
  <si>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</si>
  <si>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</si>
  <si>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</si>
  <si>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</si>
  <si>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</si>
  <si>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</si>
  <si>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</si>
  <si>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</si>
  <si>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</si>
  <si>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</si>
  <si>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</si>
  <si>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</si>
  <si>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</si>
  <si>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</si>
  <si>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</si>
  <si>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</si>
  <si>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</si>
  <si>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</si>
  <si>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</si>
  <si>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</si>
  <si>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</si>
  <si>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</si>
  <si>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653001</t>
  </si>
  <si>
    <t>大姚县疾病预防控制中心</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</si>
  <si>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</si>
  <si>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</si>
  <si>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</si>
  <si>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</si>
  <si>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</si>
  <si>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</si>
  <si>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</si>
  <si>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</si>
  <si>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</si>
  <si>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</si>
  <si>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</si>
  <si>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</si>
  <si>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</si>
  <si>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</si>
  <si>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</si>
  <si>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</si>
  <si>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</si>
  <si>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</si>
  <si>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</si>
  <si>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</si>
  <si>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</si>
  <si>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</si>
  <si>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</si>
  <si>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</si>
  <si>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</si>
  <si>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</si>
  <si>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21004</t>
  </si>
  <si>
    <t xml:space="preserve">  公共卫生</t>
  </si>
  <si>
    <t>2100401</t>
  </si>
  <si>
    <t xml:space="preserve">    疾病预防控制机构</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</si>
  <si>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</si>
  <si>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</si>
  <si>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</si>
  <si>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</si>
  <si>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</si>
  <si>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</si>
  <si>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</si>
  <si>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</si>
  <si>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</si>
  <si>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</si>
  <si>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</si>
  <si>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</si>
  <si>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</si>
  <si>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</si>
  <si>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</si>
  <si>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</si>
  <si>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</si>
  <si>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</si>
  <si>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</si>
  <si>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</si>
  <si>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</si>
  <si>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</si>
  <si>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</si>
  <si>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</si>
  <si>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</si>
  <si>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</si>
  <si>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</si>
  <si>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</si>
  <si>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</si>
  <si>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</si>
  <si>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</si>
  <si>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</si>
  <si>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</si>
  <si>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</si>
  <si>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</si>
  <si>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</si>
  <si>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</si>
  <si>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</si>
  <si>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</si>
  <si>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</si>
  <si>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</si>
  <si>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</si>
  <si>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</si>
  <si>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</si>
  <si>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</si>
  <si>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</si>
  <si>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</si>
  <si>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</si>
  <si>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</si>
  <si>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</si>
  <si>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</si>
  <si>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</si>
  <si>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</si>
  <si>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</si>
  <si>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</si>
  <si>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</si>
  <si>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</si>
  <si>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</si>
  <si>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</si>
  <si>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</si>
  <si>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</si>
  <si>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</si>
  <si>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</si>
  <si>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</si>
  <si>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</si>
  <si>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</si>
  <si>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</si>
  <si>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</si>
  <si>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</si>
  <si>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</si>
  <si>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</si>
  <si>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</si>
  <si>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</si>
  <si>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</si>
  <si>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</si>
  <si>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</si>
  <si>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</si>
  <si>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</si>
  <si>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</si>
  <si>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</si>
  <si>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</si>
  <si>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</si>
  <si>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</si>
  <si>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</si>
  <si>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</si>
  <si>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</si>
  <si>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</si>
  <si>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</si>
  <si>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</si>
  <si>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</si>
  <si>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</si>
  <si>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</si>
  <si>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</si>
  <si>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</si>
  <si>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</si>
  <si>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</si>
  <si>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</si>
  <si>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</si>
  <si>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</si>
  <si>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</si>
  <si>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</si>
  <si>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</si>
  <si>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</si>
  <si>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</si>
  <si>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</si>
  <si>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</si>
  <si>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532326231100001413917</t>
  </si>
  <si>
    <t>事业人员基本工资</t>
  </si>
  <si>
    <t>疾病预防控制机构</t>
  </si>
  <si>
    <t>30101</t>
  </si>
  <si>
    <t>基本工资</t>
  </si>
  <si>
    <t>532326231100001417190</t>
  </si>
  <si>
    <t>事业人员工绩效奖励</t>
  </si>
  <si>
    <t>30107</t>
  </si>
  <si>
    <t>绩效工资</t>
  </si>
  <si>
    <t>532326231100001413764</t>
  </si>
  <si>
    <t>2017年新增绩效奖励（事业）</t>
  </si>
  <si>
    <t>532326231100001413905</t>
  </si>
  <si>
    <t>事业人员津贴补贴</t>
  </si>
  <si>
    <t>30102</t>
  </si>
  <si>
    <t>津贴补贴</t>
  </si>
  <si>
    <t>532326241100002153660</t>
  </si>
  <si>
    <t>事业人员一个月基本工资额度</t>
  </si>
  <si>
    <t>532326231100001413906</t>
  </si>
  <si>
    <t>机关事业单位基本养老保险缴费</t>
  </si>
  <si>
    <t>机关事业单位基本养老保险缴费支出</t>
  </si>
  <si>
    <t>30108</t>
  </si>
  <si>
    <t>532326231100001413925</t>
  </si>
  <si>
    <t>医疗保险缴费</t>
  </si>
  <si>
    <t>事业单位医疗</t>
  </si>
  <si>
    <t>30110</t>
  </si>
  <si>
    <t>职工基本医疗保险缴费</t>
  </si>
  <si>
    <t>公务员医疗补助</t>
  </si>
  <si>
    <t>30111</t>
  </si>
  <si>
    <t>公务员医疗补助缴费</t>
  </si>
  <si>
    <t>其他行政事业单位医疗支出</t>
  </si>
  <si>
    <t>30112</t>
  </si>
  <si>
    <t>其他社会保障缴费</t>
  </si>
  <si>
    <t>532326231100001413920</t>
  </si>
  <si>
    <t>工伤保险</t>
  </si>
  <si>
    <t>532326231100001413923</t>
  </si>
  <si>
    <t>失业保险</t>
  </si>
  <si>
    <t>532326231100001417170</t>
  </si>
  <si>
    <t>住房公积金</t>
  </si>
  <si>
    <t>30113</t>
  </si>
  <si>
    <t>532326231100001417107</t>
  </si>
  <si>
    <t>退休生活补助</t>
  </si>
  <si>
    <t>事业单位离退休</t>
  </si>
  <si>
    <t>30302</t>
  </si>
  <si>
    <t>退休费</t>
  </si>
  <si>
    <t>532326231100001417122</t>
  </si>
  <si>
    <t>退休公用经费</t>
  </si>
  <si>
    <t>30201</t>
  </si>
  <si>
    <t>办公费</t>
  </si>
  <si>
    <t>532326231100001417333</t>
  </si>
  <si>
    <t>车辆使用费</t>
  </si>
  <si>
    <t>30231</t>
  </si>
  <si>
    <t>公务用车运行维护费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</si>
  <si>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</si>
  <si>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</si>
  <si>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</si>
  <si>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</si>
  <si>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</si>
  <si>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</si>
  <si>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</si>
  <si>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</si>
  <si>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</si>
  <si>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</si>
  <si>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532326241100002128091</t>
  </si>
  <si>
    <t>其它财政供养人员（遗属）生活补助资金</t>
  </si>
  <si>
    <t>死亡抚恤</t>
  </si>
  <si>
    <t>30305</t>
  </si>
  <si>
    <t>生活补助</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</si>
  <si>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</si>
  <si>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</si>
  <si>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</si>
  <si>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</si>
  <si>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</si>
  <si>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</si>
  <si>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</si>
  <si>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</si>
  <si>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</si>
  <si>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</si>
  <si>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</si>
  <si>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</si>
  <si>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其它财政供养人员（遗属）生活补助资金</t>
  </si>
  <si>
    <t>2024年按月发放遗属补助，其中：城市人口1人，标准为946元/人/月，全年预算11352元；农村户口6人，标准654元/人/月，全年预算47088元。合计全年预算58440元，所有资金将于2024年12月31日前支付完毕。</t>
  </si>
  <si>
    <t>产出指标</t>
  </si>
  <si>
    <t>数量指标</t>
  </si>
  <si>
    <t>发放频次</t>
  </si>
  <si>
    <t>=</t>
  </si>
  <si>
    <t>元/人*月</t>
  </si>
  <si>
    <t>定性指标</t>
  </si>
  <si>
    <t>大人社发【2023】5号关于调整机关事业单位职工死亡后供养遗属定期生活困难补助标准的通知</t>
  </si>
  <si>
    <t>效益指标</t>
  </si>
  <si>
    <t>可持续影响指标</t>
  </si>
  <si>
    <t>可持续影响</t>
  </si>
  <si>
    <t>90</t>
  </si>
  <si>
    <t>%</t>
  </si>
  <si>
    <t>定量指标</t>
  </si>
  <si>
    <t>满意度指标</t>
  </si>
  <si>
    <t>服务对象满意度指标</t>
  </si>
  <si>
    <t>服务对象满意度</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</si>
  <si>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</si>
  <si>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</si>
  <si>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</si>
  <si>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</si>
  <si>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</si>
  <si>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</si>
  <si>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</si>
  <si>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</si>
  <si>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</si>
  <si>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</si>
  <si>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</si>
  <si>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</si>
  <si>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</si>
  <si>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</si>
  <si>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</si>
  <si>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</si>
  <si>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</si>
  <si>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</si>
  <si>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</si>
  <si>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</si>
  <si>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</si>
  <si>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</si>
  <si>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</si>
  <si>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</si>
  <si>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</si>
  <si>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</si>
  <si>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</si>
  <si>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</si>
  <si>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</si>
  <si>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</si>
  <si>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说明：本表无数据，故公开空表。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</si>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</sst>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Red]#,##0.00"/>
    <numFmt numFmtId="181" formatCode="0.00_);[Red]\-0.00\ "/>
  </numFmts>
  <fonts count="76">
    <font>
      <sz val="10"/>
      <name val="Arial"/>
      <family val="2"/>
    </font>
    <font>
      <sz val="11"/>
      <name val="宋体"/>
      <family val="0"/>
    </font>
    <font>
      <sz val="10"/>
      <color indexed="8"/>
      <name val="宋体"/>
      <family val="0"/>
    </font>
    <font>
      <sz val="9"/>
      <name val="宋体"/>
      <family val="0"/>
    </font>
    <font>
      <b/>
      <sz val="26"/>
      <color indexed="8"/>
      <name val="宋体"/>
      <family val="0"/>
    </font>
    <font>
      <sz val="26"/>
      <name val="Microsoft Sans Serif"/>
      <family val="2"/>
    </font>
    <font>
      <sz val="11"/>
      <color indexed="8"/>
      <name val="宋体"/>
      <family val="0"/>
    </font>
    <font>
      <sz val="9"/>
      <color indexed="8"/>
      <name val="宋体"/>
      <family val="0"/>
    </font>
    <font>
      <sz val="10"/>
      <name val="宋体"/>
      <family val="0"/>
    </font>
    <font>
      <b/>
      <sz val="22"/>
      <color indexed="8"/>
      <name val="宋体"/>
      <family val="0"/>
    </font>
    <font>
      <b/>
      <sz val="23"/>
      <color indexed="8"/>
      <name val="宋体"/>
      <family val="0"/>
    </font>
    <font>
      <sz val="23"/>
      <color indexed="8"/>
      <name val="方正小标宋简体"/>
      <family val="4"/>
    </font>
    <font>
      <sz val="12"/>
      <color indexed="8"/>
      <name val="宋体"/>
      <family val="0"/>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12"/>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4"/>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2"/>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thin">
        <color rgb="FF000000"/>
      </top>
      <bottom>
        <color indexed="23"/>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right style="thin">
        <color rgb="FF000000"/>
      </right>
      <top>
        <color indexed="23"/>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color indexed="63"/>
      </right>
      <top style="thin"/>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17" fillId="0" borderId="0">
      <alignment/>
      <protection/>
    </xf>
    <xf numFmtId="0" fontId="17" fillId="0" borderId="0">
      <alignment vertical="center"/>
      <protection/>
    </xf>
    <xf numFmtId="0" fontId="17" fillId="0" borderId="0">
      <alignment vertical="center"/>
      <protection/>
    </xf>
    <xf numFmtId="0" fontId="17" fillId="0" borderId="0">
      <alignment/>
      <protection/>
    </xf>
    <xf numFmtId="0" fontId="3"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283">
    <xf numFmtId="0" fontId="0" fillId="0" borderId="0" xfId="0" applyAlignment="1">
      <alignment/>
    </xf>
    <xf numFmtId="0" fontId="61" fillId="0" borderId="0" xfId="67" applyFont="1" applyFill="1" applyBorder="1" applyAlignment="1" applyProtection="1">
      <alignment horizontal="right" vertical="center" wrapText="1"/>
      <protection locked="0"/>
    </xf>
    <xf numFmtId="0" fontId="3" fillId="0" borderId="0" xfId="67" applyFont="1" applyFill="1" applyBorder="1" applyAlignment="1" applyProtection="1">
      <alignment vertical="top"/>
      <protection locked="0"/>
    </xf>
    <xf numFmtId="0" fontId="0" fillId="0" borderId="0" xfId="67" applyFont="1" applyFill="1" applyBorder="1" applyAlignment="1" applyProtection="1">
      <alignment/>
      <protection/>
    </xf>
    <xf numFmtId="0" fontId="3" fillId="0" borderId="0" xfId="67" applyFont="1" applyFill="1" applyBorder="1" applyAlignment="1" applyProtection="1">
      <alignment horizontal="right" vertical="top"/>
      <protection locked="0"/>
    </xf>
    <xf numFmtId="0" fontId="62" fillId="0" borderId="0" xfId="67" applyFont="1" applyFill="1" applyBorder="1" applyAlignment="1" applyProtection="1">
      <alignment horizontal="center" vertical="center" wrapText="1"/>
      <protection locked="0"/>
    </xf>
    <xf numFmtId="0" fontId="5" fillId="0" borderId="0" xfId="67" applyFont="1" applyFill="1" applyBorder="1" applyAlignment="1" applyProtection="1">
      <alignment vertical="top"/>
      <protection locked="0"/>
    </xf>
    <xf numFmtId="0" fontId="5" fillId="0" borderId="0" xfId="67" applyFont="1" applyFill="1" applyBorder="1" applyAlignment="1" applyProtection="1">
      <alignment/>
      <protection/>
    </xf>
    <xf numFmtId="0" fontId="6" fillId="0" borderId="0" xfId="72" applyNumberFormat="1" applyFont="1" applyFill="1" applyAlignment="1" applyProtection="1">
      <alignment horizontal="left" vertical="center"/>
      <protection/>
    </xf>
    <xf numFmtId="0" fontId="63" fillId="0" borderId="0" xfId="67" applyFont="1" applyFill="1" applyBorder="1" applyAlignment="1" applyProtection="1">
      <alignment horizontal="left" vertical="center"/>
      <protection locked="0"/>
    </xf>
    <xf numFmtId="0" fontId="64" fillId="33" borderId="10" xfId="67" applyFont="1" applyFill="1" applyBorder="1" applyAlignment="1" applyProtection="1">
      <alignment horizontal="center" vertical="center" wrapText="1"/>
      <protection locked="0"/>
    </xf>
    <xf numFmtId="0" fontId="64" fillId="33" borderId="11" xfId="67" applyFont="1" applyFill="1" applyBorder="1" applyAlignment="1" applyProtection="1">
      <alignment horizontal="center" vertical="center" wrapText="1"/>
      <protection locked="0"/>
    </xf>
    <xf numFmtId="0" fontId="64" fillId="33" borderId="12" xfId="67" applyFont="1" applyFill="1" applyBorder="1" applyAlignment="1" applyProtection="1">
      <alignment horizontal="center" vertical="center" wrapText="1"/>
      <protection locked="0"/>
    </xf>
    <xf numFmtId="0" fontId="64" fillId="33" borderId="13" xfId="67" applyFont="1" applyFill="1" applyBorder="1" applyAlignment="1" applyProtection="1">
      <alignment horizontal="center" vertical="center" wrapText="1"/>
      <protection locked="0"/>
    </xf>
    <xf numFmtId="0" fontId="1" fillId="0" borderId="14" xfId="67" applyFont="1" applyFill="1" applyBorder="1" applyAlignment="1" applyProtection="1">
      <alignment horizontal="center" vertical="center" wrapText="1"/>
      <protection locked="0"/>
    </xf>
    <xf numFmtId="0" fontId="64" fillId="33" borderId="15" xfId="67" applyFont="1" applyFill="1" applyBorder="1" applyAlignment="1" applyProtection="1">
      <alignment horizontal="center" vertical="center"/>
      <protection locked="0"/>
    </xf>
    <xf numFmtId="0" fontId="64" fillId="0" borderId="10" xfId="67" applyFont="1" applyFill="1" applyBorder="1" applyAlignment="1" applyProtection="1">
      <alignment horizontal="center" vertical="center"/>
      <protection locked="0"/>
    </xf>
    <xf numFmtId="0" fontId="64" fillId="33" borderId="16" xfId="67" applyFont="1" applyFill="1" applyBorder="1" applyAlignment="1" applyProtection="1">
      <alignment horizontal="center" vertical="center" wrapText="1"/>
      <protection locked="0"/>
    </xf>
    <xf numFmtId="0" fontId="64" fillId="0" borderId="17"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wrapText="1"/>
      <protection locked="0"/>
    </xf>
    <xf numFmtId="0" fontId="64" fillId="0" borderId="19"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protection locked="0"/>
    </xf>
    <xf numFmtId="0" fontId="63" fillId="33" borderId="18" xfId="67" applyFont="1" applyFill="1" applyBorder="1" applyAlignment="1" applyProtection="1">
      <alignment horizontal="left" vertical="center" wrapText="1"/>
      <protection/>
    </xf>
    <xf numFmtId="0" fontId="63" fillId="33" borderId="18" xfId="67" applyFont="1" applyFill="1" applyBorder="1" applyAlignment="1" applyProtection="1">
      <alignment horizontal="center" vertical="center" wrapText="1"/>
      <protection locked="0"/>
    </xf>
    <xf numFmtId="4" fontId="63" fillId="33" borderId="18" xfId="67" applyNumberFormat="1" applyFont="1" applyFill="1" applyBorder="1" applyAlignment="1" applyProtection="1">
      <alignment horizontal="right" vertical="center"/>
      <protection/>
    </xf>
    <xf numFmtId="4" fontId="63" fillId="33" borderId="18" xfId="67" applyNumberFormat="1" applyFont="1" applyFill="1" applyBorder="1" applyAlignment="1" applyProtection="1">
      <alignment horizontal="right" vertical="center"/>
      <protection locked="0"/>
    </xf>
    <xf numFmtId="0" fontId="63" fillId="0" borderId="18" xfId="67" applyFont="1" applyFill="1" applyBorder="1" applyAlignment="1" applyProtection="1">
      <alignment horizontal="left" vertical="center" wrapText="1"/>
      <protection locked="0"/>
    </xf>
    <xf numFmtId="0" fontId="63" fillId="33" borderId="13" xfId="67" applyFont="1" applyFill="1" applyBorder="1" applyAlignment="1" applyProtection="1">
      <alignment horizontal="center" vertical="center" wrapText="1"/>
      <protection/>
    </xf>
    <xf numFmtId="0" fontId="63" fillId="33" borderId="14" xfId="67" applyFont="1" applyFill="1" applyBorder="1" applyAlignment="1" applyProtection="1">
      <alignment horizontal="center" vertical="center" wrapText="1"/>
      <protection locked="0"/>
    </xf>
    <xf numFmtId="0" fontId="63" fillId="33" borderId="15" xfId="67" applyFont="1" applyFill="1" applyBorder="1" applyAlignment="1" applyProtection="1">
      <alignment horizontal="center" vertical="center" wrapText="1"/>
      <protection locked="0"/>
    </xf>
    <xf numFmtId="4" fontId="63" fillId="0" borderId="18" xfId="67" applyNumberFormat="1" applyFont="1" applyFill="1" applyBorder="1" applyAlignment="1" applyProtection="1">
      <alignment horizontal="right" vertical="center"/>
      <protection/>
    </xf>
    <xf numFmtId="0" fontId="8" fillId="0" borderId="0" xfId="0" applyFont="1" applyAlignment="1">
      <alignment/>
    </xf>
    <xf numFmtId="0" fontId="61" fillId="0" borderId="0" xfId="67" applyFont="1" applyFill="1" applyBorder="1" applyAlignment="1" applyProtection="1">
      <alignment/>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8" fillId="0" borderId="0" xfId="67" applyFont="1" applyFill="1" applyBorder="1" applyAlignment="1" applyProtection="1">
      <alignment wrapText="1"/>
      <protection/>
    </xf>
    <xf numFmtId="0" fontId="8" fillId="0" borderId="0" xfId="67" applyFont="1" applyFill="1" applyBorder="1" applyAlignment="1" applyProtection="1">
      <alignment/>
      <protection/>
    </xf>
    <xf numFmtId="0" fontId="64" fillId="0" borderId="12" xfId="67" applyFont="1" applyFill="1" applyBorder="1" applyAlignment="1" applyProtection="1">
      <alignment horizontal="center" vertical="center" wrapText="1"/>
      <protection/>
    </xf>
    <xf numFmtId="0" fontId="64" fillId="0" borderId="12" xfId="67" applyFont="1" applyFill="1" applyBorder="1" applyAlignment="1" applyProtection="1">
      <alignment horizontal="center" vertical="center"/>
      <protection/>
    </xf>
    <xf numFmtId="0" fontId="1" fillId="0" borderId="12" xfId="67" applyFont="1" applyFill="1" applyBorder="1" applyAlignment="1" applyProtection="1">
      <alignment horizontal="center" vertical="center" wrapText="1"/>
      <protection/>
    </xf>
    <xf numFmtId="0" fontId="64" fillId="0" borderId="17" xfId="67" applyFont="1" applyFill="1" applyBorder="1" applyAlignment="1" applyProtection="1">
      <alignment horizontal="center" vertical="center"/>
      <protection/>
    </xf>
    <xf numFmtId="0" fontId="64" fillId="0" borderId="18" xfId="67" applyFont="1" applyFill="1" applyBorder="1" applyAlignment="1" applyProtection="1">
      <alignment horizontal="center" vertical="center"/>
      <protection/>
    </xf>
    <xf numFmtId="3" fontId="64" fillId="0" borderId="18" xfId="67" applyNumberFormat="1" applyFont="1" applyFill="1" applyBorder="1" applyAlignment="1" applyProtection="1">
      <alignment horizontal="center" vertical="center"/>
      <protection/>
    </xf>
    <xf numFmtId="0" fontId="64" fillId="0" borderId="18" xfId="67" applyFont="1" applyFill="1" applyBorder="1" applyAlignment="1" applyProtection="1">
      <alignment horizontal="left" vertical="center" wrapText="1"/>
      <protection/>
    </xf>
    <xf numFmtId="0" fontId="64" fillId="0" borderId="18" xfId="67" applyFont="1" applyFill="1" applyBorder="1" applyAlignment="1" applyProtection="1">
      <alignment horizontal="right" vertical="center"/>
      <protection locked="0"/>
    </xf>
    <xf numFmtId="0" fontId="64" fillId="0" borderId="13" xfId="67" applyFont="1" applyFill="1" applyBorder="1" applyAlignment="1" applyProtection="1">
      <alignment horizontal="center" vertical="center"/>
      <protection/>
    </xf>
    <xf numFmtId="0" fontId="64" fillId="0" borderId="14" xfId="67" applyFont="1" applyFill="1" applyBorder="1" applyAlignment="1" applyProtection="1">
      <alignment horizontal="center" vertical="center"/>
      <protection/>
    </xf>
    <xf numFmtId="0" fontId="64" fillId="0" borderId="15" xfId="67" applyFont="1" applyFill="1" applyBorder="1" applyAlignment="1" applyProtection="1">
      <alignment horizontal="center" vertical="center"/>
      <protection/>
    </xf>
    <xf numFmtId="0" fontId="64" fillId="0" borderId="18" xfId="67" applyFont="1" applyFill="1" applyBorder="1" applyAlignment="1" applyProtection="1">
      <alignment horizontal="right" vertical="center"/>
      <protection/>
    </xf>
    <xf numFmtId="0" fontId="63" fillId="0" borderId="0" xfId="67" applyFont="1" applyFill="1" applyBorder="1" applyAlignment="1" applyProtection="1">
      <alignment horizontal="right" vertical="center"/>
      <protection/>
    </xf>
    <xf numFmtId="0" fontId="64" fillId="0" borderId="14" xfId="67" applyFont="1" applyFill="1" applyBorder="1" applyAlignment="1" applyProtection="1">
      <alignment horizontal="center" vertical="center" wrapText="1"/>
      <protection/>
    </xf>
    <xf numFmtId="0" fontId="8"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11" fillId="0" borderId="0" xfId="72" applyNumberFormat="1" applyFont="1" applyFill="1" applyBorder="1" applyAlignment="1" applyProtection="1">
      <alignment horizontal="center" vertical="center"/>
      <protection/>
    </xf>
    <xf numFmtId="0" fontId="10" fillId="0" borderId="0" xfId="72" applyNumberFormat="1" applyFont="1" applyFill="1" applyBorder="1" applyAlignment="1" applyProtection="1">
      <alignment horizontal="center" vertical="center"/>
      <protection/>
    </xf>
    <xf numFmtId="0" fontId="12" fillId="0" borderId="20" xfId="65" applyFont="1" applyFill="1" applyBorder="1" applyAlignment="1">
      <alignment horizontal="center" vertical="center" wrapText="1"/>
      <protection/>
    </xf>
    <xf numFmtId="0" fontId="12" fillId="0" borderId="21" xfId="65" applyFont="1" applyFill="1" applyBorder="1" applyAlignment="1">
      <alignment horizontal="center" vertical="center" wrapText="1"/>
      <protection/>
    </xf>
    <xf numFmtId="0" fontId="12" fillId="0" borderId="22" xfId="65" applyFont="1" applyFill="1" applyBorder="1" applyAlignment="1">
      <alignment horizontal="center" vertical="center" wrapText="1"/>
      <protection/>
    </xf>
    <xf numFmtId="0" fontId="12" fillId="0" borderId="23" xfId="65" applyFont="1" applyFill="1" applyBorder="1" applyAlignment="1">
      <alignment horizontal="center" vertical="center" wrapText="1"/>
      <protection/>
    </xf>
    <xf numFmtId="0" fontId="12" fillId="0" borderId="24" xfId="65"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12" fillId="0" borderId="10" xfId="65" applyFont="1" applyFill="1" applyBorder="1" applyAlignment="1">
      <alignment horizontal="center" vertical="center" wrapText="1"/>
      <protection/>
    </xf>
    <xf numFmtId="0" fontId="12" fillId="0" borderId="10" xfId="65" applyFont="1" applyFill="1" applyBorder="1" applyAlignment="1">
      <alignment vertical="center" wrapText="1"/>
      <protection/>
    </xf>
    <xf numFmtId="0" fontId="12" fillId="0" borderId="10" xfId="65" applyFont="1" applyFill="1" applyBorder="1" applyAlignment="1">
      <alignment horizontal="left" vertical="center" wrapText="1" indent="1"/>
      <protection/>
    </xf>
    <xf numFmtId="0" fontId="8" fillId="0" borderId="0" xfId="72" applyFont="1" applyFill="1" applyAlignment="1">
      <alignment vertical="center"/>
      <protection/>
    </xf>
    <xf numFmtId="0" fontId="8" fillId="0" borderId="0" xfId="67" applyFont="1" applyFill="1" applyBorder="1" applyAlignment="1" applyProtection="1">
      <alignment vertical="center"/>
      <protection/>
    </xf>
    <xf numFmtId="0" fontId="3"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locked="0"/>
    </xf>
    <xf numFmtId="0" fontId="3" fillId="0" borderId="0" xfId="67" applyFont="1" applyFill="1" applyBorder="1" applyAlignment="1" applyProtection="1">
      <alignment horizontal="left" vertical="center"/>
      <protection locked="0"/>
    </xf>
    <xf numFmtId="0" fontId="64"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left" vertical="center" wrapText="1"/>
      <protection/>
    </xf>
    <xf numFmtId="0" fontId="63" fillId="0" borderId="18" xfId="67" applyFont="1" applyFill="1" applyBorder="1" applyAlignment="1" applyProtection="1">
      <alignment vertical="center" wrapText="1"/>
      <protection/>
    </xf>
    <xf numFmtId="0" fontId="63"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center" vertical="center"/>
      <protection locked="0"/>
    </xf>
    <xf numFmtId="0" fontId="63" fillId="0" borderId="0" xfId="67" applyFont="1" applyFill="1" applyBorder="1" applyAlignment="1" applyProtection="1">
      <alignment horizontal="right" vertical="center"/>
      <protection locked="0"/>
    </xf>
    <xf numFmtId="0" fontId="8" fillId="0" borderId="0" xfId="67" applyFont="1" applyFill="1" applyBorder="1" applyAlignment="1" applyProtection="1">
      <alignment/>
      <protection/>
    </xf>
    <xf numFmtId="0" fontId="61" fillId="0" borderId="0" xfId="67" applyFont="1" applyFill="1" applyBorder="1" applyAlignment="1" applyProtection="1">
      <alignment/>
      <protection/>
    </xf>
    <xf numFmtId="0" fontId="61" fillId="0" borderId="0" xfId="67" applyFont="1" applyFill="1" applyBorder="1" applyAlignment="1" applyProtection="1">
      <alignment horizontal="right" vertical="center"/>
      <protection/>
    </xf>
    <xf numFmtId="0" fontId="67" fillId="0" borderId="0" xfId="67" applyFont="1" applyFill="1" applyBorder="1" applyAlignment="1" applyProtection="1">
      <alignment horizontal="center" vertical="center" wrapText="1"/>
      <protection/>
    </xf>
    <xf numFmtId="0" fontId="63" fillId="0" borderId="0" xfId="67" applyFont="1" applyFill="1" applyBorder="1" applyAlignment="1" applyProtection="1">
      <alignment horizontal="left" vertical="center" wrapText="1"/>
      <protection/>
    </xf>
    <xf numFmtId="0" fontId="64" fillId="0" borderId="0" xfId="67" applyFont="1" applyFill="1" applyBorder="1" applyAlignment="1" applyProtection="1">
      <alignment wrapText="1"/>
      <protection/>
    </xf>
    <xf numFmtId="0" fontId="61" fillId="0" borderId="0" xfId="67" applyFont="1" applyFill="1" applyBorder="1" applyAlignment="1" applyProtection="1">
      <alignment horizontal="right" wrapText="1"/>
      <protection/>
    </xf>
    <xf numFmtId="0" fontId="63" fillId="0" borderId="0" xfId="67" applyFont="1" applyFill="1" applyBorder="1" applyAlignment="1" applyProtection="1">
      <alignment horizontal="right"/>
      <protection locked="0"/>
    </xf>
    <xf numFmtId="0" fontId="64" fillId="0" borderId="25" xfId="67" applyFont="1" applyFill="1" applyBorder="1" applyAlignment="1" applyProtection="1">
      <alignment horizontal="center" vertical="center"/>
      <protection/>
    </xf>
    <xf numFmtId="0" fontId="64" fillId="0" borderId="26" xfId="67" applyFont="1" applyFill="1" applyBorder="1" applyAlignment="1" applyProtection="1">
      <alignment horizontal="center" vertical="center"/>
      <protection/>
    </xf>
    <xf numFmtId="0" fontId="64" fillId="0" borderId="27" xfId="67" applyFont="1" applyFill="1" applyBorder="1" applyAlignment="1" applyProtection="1">
      <alignment horizontal="center" vertical="center"/>
      <protection/>
    </xf>
    <xf numFmtId="0" fontId="64" fillId="0" borderId="18" xfId="67" applyFont="1" applyFill="1" applyBorder="1" applyAlignment="1" applyProtection="1">
      <alignment horizontal="center" vertical="center"/>
      <protection/>
    </xf>
    <xf numFmtId="0" fontId="64" fillId="0" borderId="19" xfId="67" applyFont="1" applyFill="1" applyBorder="1" applyAlignment="1" applyProtection="1">
      <alignment horizontal="center" vertical="center"/>
      <protection/>
    </xf>
    <xf numFmtId="0" fontId="64" fillId="0" borderId="28" xfId="67" applyFont="1" applyFill="1" applyBorder="1" applyAlignment="1" applyProtection="1">
      <alignment horizontal="center" vertical="center"/>
      <protection/>
    </xf>
    <xf numFmtId="0" fontId="64" fillId="0" borderId="25" xfId="67" applyFont="1" applyFill="1" applyBorder="1" applyAlignment="1" applyProtection="1">
      <alignment horizontal="center" vertical="center" wrapText="1"/>
      <protection/>
    </xf>
    <xf numFmtId="0" fontId="64" fillId="0" borderId="29" xfId="67" applyFont="1" applyFill="1" applyBorder="1" applyAlignment="1" applyProtection="1">
      <alignment horizontal="center" vertical="center" wrapText="1"/>
      <protection/>
    </xf>
    <xf numFmtId="0" fontId="1" fillId="0" borderId="26" xfId="67" applyFont="1" applyFill="1" applyBorder="1" applyAlignment="1" applyProtection="1">
      <alignment horizontal="center" vertical="center"/>
      <protection/>
    </xf>
    <xf numFmtId="0" fontId="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right" vertical="center"/>
      <protection locked="0"/>
    </xf>
    <xf numFmtId="180" fontId="3" fillId="0" borderId="26" xfId="67" applyNumberFormat="1" applyFont="1" applyFill="1" applyBorder="1" applyAlignment="1" applyProtection="1">
      <alignment horizontal="right" vertical="center"/>
      <protection locked="0"/>
    </xf>
    <xf numFmtId="0" fontId="63" fillId="0" borderId="18" xfId="67" applyFont="1" applyFill="1" applyBorder="1" applyAlignment="1" applyProtection="1">
      <alignment horizontal="right" vertical="center"/>
      <protection locked="0"/>
    </xf>
    <xf numFmtId="0" fontId="8" fillId="0" borderId="30" xfId="67" applyFont="1" applyFill="1" applyBorder="1" applyAlignment="1" applyProtection="1">
      <alignment horizontal="left" wrapText="1"/>
      <protection/>
    </xf>
    <xf numFmtId="0" fontId="60" fillId="0" borderId="0" xfId="0" applyFont="1" applyFill="1" applyBorder="1" applyAlignment="1">
      <alignment vertical="center"/>
    </xf>
    <xf numFmtId="0" fontId="61" fillId="0" borderId="0" xfId="67" applyFont="1" applyFill="1" applyBorder="1" applyAlignment="1" applyProtection="1">
      <alignment wrapText="1"/>
      <protection/>
    </xf>
    <xf numFmtId="0" fontId="67" fillId="0" borderId="0" xfId="67" applyFont="1" applyFill="1" applyAlignment="1" applyProtection="1">
      <alignment horizontal="center" vertical="center" wrapText="1"/>
      <protection/>
    </xf>
    <xf numFmtId="0" fontId="65" fillId="0" borderId="0" xfId="67" applyFont="1" applyFill="1" applyAlignment="1" applyProtection="1">
      <alignment horizontal="center" vertical="center" wrapText="1"/>
      <protection/>
    </xf>
    <xf numFmtId="0" fontId="63" fillId="0" borderId="0" xfId="67" applyFont="1" applyFill="1" applyBorder="1" applyAlignment="1" applyProtection="1">
      <alignment horizontal="left" vertical="center"/>
      <protection/>
    </xf>
    <xf numFmtId="0" fontId="64" fillId="0" borderId="0" xfId="67" applyFont="1" applyFill="1" applyBorder="1" applyAlignment="1" applyProtection="1">
      <alignment/>
      <protection/>
    </xf>
    <xf numFmtId="0" fontId="64" fillId="0" borderId="10" xfId="67" applyFont="1" applyFill="1" applyBorder="1" applyAlignment="1" applyProtection="1">
      <alignment horizontal="center" vertical="center" wrapText="1"/>
      <protection/>
    </xf>
    <xf numFmtId="0" fontId="64" fillId="0" borderId="10" xfId="67" applyFont="1" applyFill="1" applyBorder="1" applyAlignment="1" applyProtection="1">
      <alignment horizontal="center" vertical="center"/>
      <protection/>
    </xf>
    <xf numFmtId="180" fontId="64" fillId="0" borderId="10" xfId="67" applyNumberFormat="1" applyFont="1" applyFill="1" applyBorder="1" applyAlignment="1" applyProtection="1">
      <alignment horizontal="center" vertical="center"/>
      <protection/>
    </xf>
    <xf numFmtId="180" fontId="63" fillId="0" borderId="10" xfId="67" applyNumberFormat="1" applyFont="1" applyFill="1" applyBorder="1" applyAlignment="1" applyProtection="1">
      <alignment horizontal="right" vertical="center"/>
      <protection locked="0"/>
    </xf>
    <xf numFmtId="0" fontId="63" fillId="0" borderId="10" xfId="67" applyFont="1" applyFill="1" applyBorder="1" applyAlignment="1" applyProtection="1">
      <alignment horizontal="left" vertical="center"/>
      <protection locked="0"/>
    </xf>
    <xf numFmtId="0" fontId="63" fillId="0" borderId="10" xfId="67" applyFont="1" applyFill="1" applyBorder="1" applyAlignment="1" applyProtection="1">
      <alignment horizontal="center" vertical="center"/>
      <protection locked="0"/>
    </xf>
    <xf numFmtId="180" fontId="63" fillId="0" borderId="10" xfId="67" applyNumberFormat="1" applyFont="1" applyFill="1" applyBorder="1" applyAlignment="1" applyProtection="1">
      <alignment horizontal="center" vertical="center"/>
      <protection locked="0"/>
    </xf>
    <xf numFmtId="0" fontId="63" fillId="0" borderId="10" xfId="67" applyFont="1" applyFill="1" applyBorder="1" applyAlignment="1" applyProtection="1">
      <alignment horizontal="left" vertical="center" wrapText="1"/>
      <protection/>
    </xf>
    <xf numFmtId="180" fontId="63" fillId="0" borderId="10" xfId="67" applyNumberFormat="1" applyFont="1" applyFill="1" applyBorder="1" applyAlignment="1" applyProtection="1">
      <alignment horizontal="left" vertical="center" wrapText="1"/>
      <protection/>
    </xf>
    <xf numFmtId="180" fontId="8" fillId="0" borderId="10" xfId="67" applyNumberFormat="1" applyFont="1" applyFill="1" applyBorder="1" applyAlignment="1" applyProtection="1">
      <alignment/>
      <protection/>
    </xf>
    <xf numFmtId="0" fontId="3" fillId="0" borderId="0" xfId="67" applyFont="1" applyFill="1" applyBorder="1" applyAlignment="1" applyProtection="1">
      <alignment vertical="top" wrapText="1"/>
      <protection locked="0"/>
    </xf>
    <xf numFmtId="0" fontId="8" fillId="0" borderId="0" xfId="67" applyFont="1" applyFill="1" applyBorder="1" applyAlignment="1" applyProtection="1">
      <alignment wrapText="1"/>
      <protection/>
    </xf>
    <xf numFmtId="0" fontId="64" fillId="0" borderId="10" xfId="67" applyFont="1" applyFill="1" applyBorder="1" applyAlignment="1" applyProtection="1">
      <alignment horizontal="center" vertical="center" wrapText="1"/>
      <protection locked="0"/>
    </xf>
    <xf numFmtId="0" fontId="1" fillId="0" borderId="10" xfId="67" applyFont="1" applyFill="1" applyBorder="1" applyAlignment="1" applyProtection="1">
      <alignment horizontal="center" vertical="center" wrapText="1"/>
      <protection locked="0"/>
    </xf>
    <xf numFmtId="180" fontId="63" fillId="0" borderId="10" xfId="67" applyNumberFormat="1" applyFont="1" applyFill="1" applyBorder="1" applyAlignment="1" applyProtection="1">
      <alignment horizontal="right" vertical="center"/>
      <protection/>
    </xf>
    <xf numFmtId="180" fontId="63" fillId="0" borderId="10" xfId="67" applyNumberFormat="1" applyFont="1" applyFill="1" applyBorder="1" applyAlignment="1" applyProtection="1">
      <alignment vertical="center"/>
      <protection locked="0"/>
    </xf>
    <xf numFmtId="180" fontId="3" fillId="0" borderId="10" xfId="67" applyNumberFormat="1" applyFont="1" applyFill="1" applyBorder="1" applyAlignment="1" applyProtection="1">
      <alignment vertical="top"/>
      <protection locked="0"/>
    </xf>
    <xf numFmtId="0" fontId="63" fillId="0" borderId="0" xfId="67" applyFont="1" applyFill="1" applyBorder="1" applyAlignment="1" applyProtection="1">
      <alignment horizontal="right" vertical="center" wrapText="1"/>
      <protection locked="0"/>
    </xf>
    <xf numFmtId="0" fontId="63" fillId="0" borderId="0" xfId="67" applyFont="1" applyFill="1" applyBorder="1" applyAlignment="1" applyProtection="1">
      <alignment horizontal="right" vertical="center" wrapText="1"/>
      <protection/>
    </xf>
    <xf numFmtId="0" fontId="63" fillId="0" borderId="0" xfId="67" applyFont="1" applyFill="1" applyBorder="1" applyAlignment="1" applyProtection="1">
      <alignment horizontal="right" wrapText="1"/>
      <protection locked="0"/>
    </xf>
    <xf numFmtId="0" fontId="63" fillId="0" borderId="0" xfId="67" applyFont="1" applyFill="1" applyBorder="1" applyAlignment="1" applyProtection="1">
      <alignment horizontal="right" wrapText="1"/>
      <protection/>
    </xf>
    <xf numFmtId="0" fontId="64" fillId="0" borderId="31" xfId="67" applyFont="1" applyFill="1" applyBorder="1" applyAlignment="1" applyProtection="1">
      <alignment horizontal="center" vertical="center" wrapText="1"/>
      <protection/>
    </xf>
    <xf numFmtId="0" fontId="64" fillId="0" borderId="27" xfId="67" applyFont="1" applyFill="1" applyBorder="1" applyAlignment="1" applyProtection="1">
      <alignment horizontal="center" vertical="center" wrapText="1"/>
      <protection/>
    </xf>
    <xf numFmtId="0" fontId="64" fillId="0" borderId="32" xfId="67" applyFont="1" applyFill="1" applyBorder="1" applyAlignment="1" applyProtection="1">
      <alignment horizontal="center" vertical="center" wrapText="1"/>
      <protection/>
    </xf>
    <xf numFmtId="0" fontId="64" fillId="0" borderId="28" xfId="67" applyFont="1" applyFill="1" applyBorder="1" applyAlignment="1" applyProtection="1">
      <alignment horizontal="center" vertical="center" wrapText="1"/>
      <protection/>
    </xf>
    <xf numFmtId="0" fontId="64" fillId="0" borderId="33"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wrapText="1"/>
      <protection/>
    </xf>
    <xf numFmtId="0" fontId="64" fillId="0" borderId="19" xfId="67" applyFont="1" applyFill="1" applyBorder="1" applyAlignment="1" applyProtection="1">
      <alignment horizontal="center" vertical="center" wrapText="1"/>
      <protection/>
    </xf>
    <xf numFmtId="0" fontId="64" fillId="0" borderId="34" xfId="67"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wrapText="1"/>
      <protection/>
    </xf>
    <xf numFmtId="0" fontId="64" fillId="0" borderId="34" xfId="67" applyFont="1" applyFill="1" applyBorder="1" applyAlignment="1" applyProtection="1">
      <alignment horizontal="center" vertical="center"/>
      <protection/>
    </xf>
    <xf numFmtId="0" fontId="63" fillId="0" borderId="19" xfId="67" applyFont="1" applyFill="1" applyBorder="1" applyAlignment="1" applyProtection="1">
      <alignment horizontal="left" vertical="center" wrapText="1"/>
      <protection/>
    </xf>
    <xf numFmtId="0" fontId="63" fillId="0" borderId="34" xfId="67" applyFont="1" applyFill="1" applyBorder="1" applyAlignment="1" applyProtection="1">
      <alignment horizontal="left" vertical="center" wrapText="1"/>
      <protection/>
    </xf>
    <xf numFmtId="0" fontId="63" fillId="0" borderId="34" xfId="67" applyFont="1" applyFill="1" applyBorder="1" applyAlignment="1" applyProtection="1">
      <alignment horizontal="right" vertical="center"/>
      <protection/>
    </xf>
    <xf numFmtId="180" fontId="63" fillId="0" borderId="34" xfId="67" applyNumberFormat="1" applyFont="1" applyFill="1" applyBorder="1" applyAlignment="1" applyProtection="1">
      <alignment horizontal="right" vertical="center"/>
      <protection locked="0"/>
    </xf>
    <xf numFmtId="180" fontId="63" fillId="0" borderId="34" xfId="67" applyNumberFormat="1" applyFont="1" applyFill="1" applyBorder="1" applyAlignment="1" applyProtection="1">
      <alignment horizontal="right" vertical="center"/>
      <protection/>
    </xf>
    <xf numFmtId="0" fontId="63" fillId="0" borderId="36" xfId="67" applyFont="1" applyFill="1" applyBorder="1" applyAlignment="1" applyProtection="1">
      <alignment horizontal="center" vertical="center"/>
      <protection/>
    </xf>
    <xf numFmtId="0" fontId="63" fillId="0" borderId="35" xfId="67" applyFont="1" applyFill="1" applyBorder="1" applyAlignment="1" applyProtection="1">
      <alignment horizontal="left" vertical="center"/>
      <protection/>
    </xf>
    <xf numFmtId="0" fontId="8" fillId="0" borderId="32" xfId="67" applyFont="1" applyFill="1" applyBorder="1" applyAlignment="1" applyProtection="1">
      <alignment horizontal="left" wrapText="1"/>
      <protection/>
    </xf>
    <xf numFmtId="0" fontId="64" fillId="0" borderId="27" xfId="67" applyFont="1" applyFill="1" applyBorder="1" applyAlignment="1" applyProtection="1">
      <alignment horizontal="center" vertical="center" wrapText="1"/>
      <protection locked="0"/>
    </xf>
    <xf numFmtId="0" fontId="1" fillId="0" borderId="33" xfId="67" applyFont="1" applyFill="1" applyBorder="1" applyAlignment="1" applyProtection="1">
      <alignment horizontal="center" vertical="center" wrapText="1"/>
      <protection locked="0"/>
    </xf>
    <xf numFmtId="0" fontId="1" fillId="0" borderId="35" xfId="67" applyFont="1" applyFill="1" applyBorder="1" applyAlignment="1" applyProtection="1">
      <alignment horizontal="center" vertical="center" wrapText="1"/>
      <protection locked="0"/>
    </xf>
    <xf numFmtId="0" fontId="64" fillId="0" borderId="34" xfId="67" applyFont="1" applyFill="1" applyBorder="1" applyAlignment="1" applyProtection="1">
      <alignment horizontal="center" vertical="center" wrapText="1"/>
      <protection locked="0"/>
    </xf>
    <xf numFmtId="0" fontId="63" fillId="0" borderId="0" xfId="67" applyFont="1" applyFill="1" applyBorder="1" applyAlignment="1" applyProtection="1">
      <alignment horizontal="right" vertical="center"/>
      <protection/>
    </xf>
    <xf numFmtId="0" fontId="63" fillId="0" borderId="0" xfId="67" applyFont="1" applyFill="1" applyBorder="1" applyAlignment="1" applyProtection="1">
      <alignment horizontal="right"/>
      <protection/>
    </xf>
    <xf numFmtId="0" fontId="64" fillId="0" borderId="37" xfId="67" applyFont="1" applyFill="1" applyBorder="1" applyAlignment="1" applyProtection="1">
      <alignment horizontal="center" vertical="center" wrapText="1"/>
      <protection/>
    </xf>
    <xf numFmtId="49" fontId="8" fillId="0" borderId="0" xfId="67" applyNumberFormat="1" applyFont="1" applyFill="1" applyBorder="1" applyAlignment="1" applyProtection="1">
      <alignment/>
      <protection/>
    </xf>
    <xf numFmtId="49" fontId="69" fillId="0" borderId="0" xfId="67" applyNumberFormat="1" applyFont="1" applyFill="1" applyBorder="1" applyAlignment="1" applyProtection="1">
      <alignment/>
      <protection/>
    </xf>
    <xf numFmtId="0" fontId="69" fillId="0" borderId="0" xfId="67" applyFont="1" applyFill="1" applyBorder="1" applyAlignment="1" applyProtection="1">
      <alignment horizontal="right"/>
      <protection/>
    </xf>
    <xf numFmtId="0" fontId="61" fillId="0" borderId="0" xfId="67" applyFont="1" applyFill="1" applyBorder="1" applyAlignment="1" applyProtection="1">
      <alignment horizontal="right"/>
      <protection/>
    </xf>
    <xf numFmtId="0" fontId="70" fillId="0" borderId="0" xfId="67" applyFont="1" applyFill="1" applyBorder="1" applyAlignment="1" applyProtection="1">
      <alignment horizontal="center" vertical="center" wrapText="1"/>
      <protection/>
    </xf>
    <xf numFmtId="0" fontId="70"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protection locked="0"/>
    </xf>
    <xf numFmtId="49" fontId="64" fillId="0" borderId="25" xfId="67" applyNumberFormat="1" applyFont="1" applyFill="1" applyBorder="1" applyAlignment="1" applyProtection="1">
      <alignment horizontal="center" vertical="center" wrapText="1"/>
      <protection/>
    </xf>
    <xf numFmtId="0" fontId="64" fillId="0" borderId="37" xfId="67" applyFont="1" applyFill="1" applyBorder="1" applyAlignment="1" applyProtection="1">
      <alignment horizontal="center" vertical="center"/>
      <protection/>
    </xf>
    <xf numFmtId="0" fontId="64" fillId="0" borderId="38" xfId="67" applyFont="1" applyFill="1" applyBorder="1" applyAlignment="1" applyProtection="1">
      <alignment horizontal="center" vertical="center"/>
      <protection/>
    </xf>
    <xf numFmtId="49" fontId="64" fillId="0" borderId="28" xfId="67" applyNumberFormat="1" applyFont="1" applyFill="1" applyBorder="1" applyAlignment="1" applyProtection="1">
      <alignment horizontal="center" vertical="center" wrapText="1"/>
      <protection/>
    </xf>
    <xf numFmtId="0" fontId="64" fillId="0" borderId="39" xfId="67" applyFont="1" applyFill="1" applyBorder="1" applyAlignment="1" applyProtection="1">
      <alignment horizontal="center" vertical="center"/>
      <protection/>
    </xf>
    <xf numFmtId="49" fontId="64" fillId="0" borderId="10" xfId="67" applyNumberFormat="1" applyFont="1" applyFill="1" applyBorder="1" applyAlignment="1" applyProtection="1">
      <alignment horizontal="center" vertical="center"/>
      <protection/>
    </xf>
    <xf numFmtId="181" fontId="63" fillId="0" borderId="10" xfId="67" applyNumberFormat="1" applyFont="1" applyFill="1" applyBorder="1" applyAlignment="1" applyProtection="1">
      <alignment horizontal="right" vertical="center"/>
      <protection/>
    </xf>
    <xf numFmtId="181" fontId="63" fillId="0" borderId="10" xfId="67" applyNumberFormat="1" applyFont="1" applyFill="1" applyBorder="1" applyAlignment="1" applyProtection="1">
      <alignment horizontal="left" vertical="center" wrapText="1"/>
      <protection/>
    </xf>
    <xf numFmtId="0" fontId="8" fillId="0" borderId="10" xfId="67" applyFont="1" applyFill="1" applyBorder="1" applyAlignment="1" applyProtection="1">
      <alignment horizontal="center" vertical="center"/>
      <protection/>
    </xf>
    <xf numFmtId="0" fontId="8" fillId="0" borderId="0" xfId="67" applyFont="1" applyFill="1" applyBorder="1" applyAlignment="1" applyProtection="1">
      <alignment horizontal="left" wrapText="1"/>
      <protection/>
    </xf>
    <xf numFmtId="0" fontId="8" fillId="0" borderId="0" xfId="67" applyFont="1" applyFill="1" applyBorder="1" applyAlignment="1" applyProtection="1">
      <alignment horizontal="left" wrapText="1"/>
      <protection/>
    </xf>
    <xf numFmtId="0" fontId="63" fillId="0" borderId="18" xfId="67" applyFont="1" applyFill="1" applyBorder="1" applyAlignment="1" applyProtection="1">
      <alignment horizontal="left" vertical="center"/>
      <protection/>
    </xf>
    <xf numFmtId="0" fontId="63" fillId="0" borderId="18" xfId="67" applyFont="1" applyFill="1" applyBorder="1" applyAlignment="1" applyProtection="1">
      <alignment horizontal="left" vertical="center" wrapText="1"/>
      <protection/>
    </xf>
    <xf numFmtId="0" fontId="63" fillId="0" borderId="18" xfId="67" applyFont="1" applyFill="1" applyBorder="1" applyAlignment="1" applyProtection="1">
      <alignment horizontal="left" vertical="center"/>
      <protection/>
    </xf>
    <xf numFmtId="0" fontId="63" fillId="0" borderId="18" xfId="67" applyFont="1" applyFill="1" applyBorder="1" applyAlignment="1" applyProtection="1">
      <alignment horizontal="left" vertical="center" wrapText="1"/>
      <protection/>
    </xf>
    <xf numFmtId="0" fontId="8" fillId="0" borderId="0" xfId="67" applyFont="1" applyFill="1" applyBorder="1" applyAlignment="1" applyProtection="1">
      <alignment horizontal="left" wrapText="1"/>
      <protection/>
    </xf>
    <xf numFmtId="0" fontId="8" fillId="0" borderId="0" xfId="67" applyFont="1" applyFill="1" applyBorder="1" applyAlignment="1" applyProtection="1">
      <alignment vertical="center"/>
      <protection/>
    </xf>
    <xf numFmtId="0" fontId="3" fillId="0" borderId="0" xfId="67" applyFont="1" applyFill="1" applyBorder="1" applyAlignment="1" applyProtection="1">
      <alignment vertical="top"/>
      <protection locked="0"/>
    </xf>
    <xf numFmtId="49" fontId="61" fillId="0" borderId="0" xfId="67" applyNumberFormat="1" applyFont="1" applyFill="1" applyBorder="1" applyAlignment="1" applyProtection="1">
      <alignment/>
      <protection/>
    </xf>
    <xf numFmtId="0" fontId="64" fillId="0" borderId="0" xfId="67" applyFont="1" applyFill="1" applyBorder="1" applyAlignment="1" applyProtection="1">
      <alignment horizontal="left" vertical="center"/>
      <protection/>
    </xf>
    <xf numFmtId="0" fontId="61" fillId="0" borderId="10" xfId="67" applyFont="1" applyFill="1" applyBorder="1" applyAlignment="1" applyProtection="1">
      <alignment horizontal="center" vertical="center"/>
      <protection/>
    </xf>
    <xf numFmtId="0" fontId="3" fillId="0" borderId="18" xfId="67" applyFont="1" applyFill="1" applyBorder="1" applyAlignment="1" applyProtection="1">
      <alignment horizontal="left" vertical="top" wrapText="1"/>
      <protection/>
    </xf>
    <xf numFmtId="0" fontId="8" fillId="0" borderId="36" xfId="67" applyFont="1" applyFill="1" applyBorder="1" applyAlignment="1" applyProtection="1">
      <alignment horizontal="center" vertical="center" wrapText="1"/>
      <protection locked="0"/>
    </xf>
    <xf numFmtId="0" fontId="8" fillId="0" borderId="35" xfId="67" applyFont="1" applyFill="1" applyBorder="1" applyAlignment="1" applyProtection="1">
      <alignment horizontal="center" vertical="center" wrapText="1"/>
      <protection locked="0"/>
    </xf>
    <xf numFmtId="0" fontId="3" fillId="0" borderId="35" xfId="67" applyFont="1" applyFill="1" applyBorder="1" applyAlignment="1" applyProtection="1">
      <alignment horizontal="left" vertical="center"/>
      <protection/>
    </xf>
    <xf numFmtId="0" fontId="3" fillId="0" borderId="34" xfId="67" applyFont="1" applyFill="1" applyBorder="1" applyAlignment="1" applyProtection="1">
      <alignment horizontal="left" vertical="center"/>
      <protection/>
    </xf>
    <xf numFmtId="0" fontId="1" fillId="0" borderId="10" xfId="67" applyFont="1" applyFill="1" applyBorder="1" applyAlignment="1" applyProtection="1">
      <alignment horizontal="center" vertical="center" wrapText="1"/>
      <protection/>
    </xf>
    <xf numFmtId="0" fontId="6" fillId="0" borderId="10" xfId="69" applyFont="1" applyFill="1" applyBorder="1" applyAlignment="1" applyProtection="1">
      <alignment horizontal="center" vertical="center" wrapText="1" readingOrder="1"/>
      <protection locked="0"/>
    </xf>
    <xf numFmtId="4" fontId="3" fillId="0" borderId="18" xfId="67" applyNumberFormat="1" applyFont="1" applyFill="1" applyBorder="1" applyAlignment="1" applyProtection="1">
      <alignment horizontal="right" vertical="center" wrapText="1"/>
      <protection/>
    </xf>
    <xf numFmtId="180" fontId="3" fillId="0" borderId="19" xfId="67" applyNumberFormat="1" applyFont="1" applyFill="1" applyBorder="1" applyAlignment="1" applyProtection="1">
      <alignment horizontal="right" vertical="center" wrapText="1"/>
      <protection/>
    </xf>
    <xf numFmtId="180" fontId="3" fillId="0" borderId="19" xfId="67" applyNumberFormat="1" applyFont="1" applyFill="1" applyBorder="1" applyAlignment="1" applyProtection="1">
      <alignment horizontal="right" vertical="center" wrapText="1"/>
      <protection locked="0"/>
    </xf>
    <xf numFmtId="180" fontId="3" fillId="0" borderId="18" xfId="67" applyNumberFormat="1" applyFont="1" applyFill="1" applyBorder="1" applyAlignment="1" applyProtection="1">
      <alignment horizontal="right" vertical="center" wrapText="1"/>
      <protection locked="0"/>
    </xf>
    <xf numFmtId="49" fontId="8" fillId="0" borderId="0" xfId="67" applyNumberFormat="1" applyFont="1" applyFill="1" applyBorder="1" applyAlignment="1" applyProtection="1">
      <alignment wrapText="1"/>
      <protection/>
    </xf>
    <xf numFmtId="0" fontId="71" fillId="0" borderId="0" xfId="67" applyFont="1" applyFill="1" applyBorder="1" applyAlignment="1" applyProtection="1">
      <alignment horizontal="center" vertical="center" wrapText="1"/>
      <protection/>
    </xf>
    <xf numFmtId="49" fontId="64" fillId="0" borderId="10" xfId="67" applyNumberFormat="1" applyFont="1" applyFill="1" applyBorder="1" applyAlignment="1" applyProtection="1">
      <alignment horizontal="center" vertical="center" wrapText="1"/>
      <protection/>
    </xf>
    <xf numFmtId="0" fontId="3" fillId="0" borderId="18" xfId="67" applyFont="1" applyFill="1" applyBorder="1" applyAlignment="1" applyProtection="1">
      <alignment horizontal="left" vertical="center" wrapText="1"/>
      <protection locked="0"/>
    </xf>
    <xf numFmtId="180" fontId="63" fillId="0" borderId="10" xfId="67" applyNumberFormat="1" applyFont="1" applyFill="1" applyBorder="1" applyAlignment="1" applyProtection="1">
      <alignment horizontal="right" vertical="center" wrapText="1"/>
      <protection/>
    </xf>
    <xf numFmtId="0" fontId="8" fillId="0" borderId="10"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wrapText="1"/>
      <protection/>
    </xf>
    <xf numFmtId="0" fontId="1" fillId="0" borderId="24" xfId="67"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locked="0"/>
    </xf>
    <xf numFmtId="180" fontId="63" fillId="0" borderId="10" xfId="67" applyNumberFormat="1" applyFont="1" applyFill="1" applyBorder="1" applyAlignment="1" applyProtection="1">
      <alignment horizontal="right" vertical="center" wrapText="1"/>
      <protection locked="0"/>
    </xf>
    <xf numFmtId="0" fontId="61" fillId="0" borderId="0" xfId="67" applyFont="1" applyFill="1" applyBorder="1" applyAlignment="1" applyProtection="1">
      <alignment horizontal="right" vertical="center" wrapText="1"/>
      <protection/>
    </xf>
    <xf numFmtId="0" fontId="17" fillId="0" borderId="0" xfId="67" applyFont="1" applyFill="1" applyBorder="1" applyAlignment="1" applyProtection="1">
      <alignment horizontal="center"/>
      <protection/>
    </xf>
    <xf numFmtId="0" fontId="17" fillId="0" borderId="0" xfId="67" applyFont="1" applyFill="1" applyBorder="1" applyAlignment="1" applyProtection="1">
      <alignment horizontal="center" wrapText="1"/>
      <protection/>
    </xf>
    <xf numFmtId="0" fontId="17" fillId="0" borderId="0" xfId="67" applyFont="1" applyFill="1" applyBorder="1" applyAlignment="1" applyProtection="1">
      <alignment wrapText="1"/>
      <protection/>
    </xf>
    <xf numFmtId="0" fontId="17" fillId="0" borderId="0" xfId="67" applyFont="1" applyFill="1" applyBorder="1" applyAlignment="1" applyProtection="1">
      <alignment/>
      <protection/>
    </xf>
    <xf numFmtId="0" fontId="8" fillId="0" borderId="0" xfId="67" applyFont="1" applyFill="1" applyBorder="1" applyAlignment="1" applyProtection="1">
      <alignment horizontal="center" wrapText="1"/>
      <protection/>
    </xf>
    <xf numFmtId="0" fontId="8" fillId="0" borderId="0" xfId="67" applyFont="1" applyFill="1" applyBorder="1" applyAlignment="1" applyProtection="1">
      <alignment horizontal="right" wrapText="1"/>
      <protection/>
    </xf>
    <xf numFmtId="0" fontId="18" fillId="0" borderId="0" xfId="67" applyFont="1" applyFill="1" applyBorder="1" applyAlignment="1" applyProtection="1">
      <alignment horizontal="center" vertical="center" wrapText="1"/>
      <protection/>
    </xf>
    <xf numFmtId="0" fontId="19" fillId="0" borderId="0" xfId="67" applyFont="1" applyFill="1" applyBorder="1" applyAlignment="1" applyProtection="1">
      <alignment horizontal="center" vertical="center" wrapText="1"/>
      <protection/>
    </xf>
    <xf numFmtId="0" fontId="1" fillId="0" borderId="25" xfId="67" applyFont="1" applyFill="1" applyBorder="1" applyAlignment="1" applyProtection="1">
      <alignment horizontal="center" vertical="center" wrapText="1"/>
      <protection/>
    </xf>
    <xf numFmtId="0" fontId="17" fillId="0" borderId="18" xfId="67" applyFont="1" applyFill="1" applyBorder="1" applyAlignment="1" applyProtection="1">
      <alignment horizontal="center" vertical="center" wrapText="1"/>
      <protection/>
    </xf>
    <xf numFmtId="0" fontId="17" fillId="0" borderId="26" xfId="67"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xf>
    <xf numFmtId="4" fontId="3" fillId="0" borderId="26" xfId="67" applyNumberFormat="1" applyFont="1" applyFill="1" applyBorder="1" applyAlignment="1" applyProtection="1">
      <alignment horizontal="right" vertical="center"/>
      <protection/>
    </xf>
    <xf numFmtId="0" fontId="8" fillId="0" borderId="0" xfId="67" applyFont="1" applyFill="1" applyBorder="1" applyAlignment="1" applyProtection="1">
      <alignment vertical="top"/>
      <protection/>
    </xf>
    <xf numFmtId="180" fontId="3" fillId="0" borderId="10" xfId="67" applyNumberFormat="1" applyFont="1" applyFill="1" applyBorder="1" applyAlignment="1" applyProtection="1">
      <alignment horizontal="right" vertical="center" wrapText="1"/>
      <protection/>
    </xf>
    <xf numFmtId="4" fontId="3" fillId="0" borderId="18" xfId="67" applyNumberFormat="1" applyFont="1" applyFill="1" applyBorder="1" applyAlignment="1" applyProtection="1">
      <alignment horizontal="right" vertical="center" wrapText="1"/>
      <protection/>
    </xf>
    <xf numFmtId="0" fontId="61" fillId="0" borderId="0" xfId="67" applyFont="1" applyFill="1" applyBorder="1" applyAlignment="1" applyProtection="1">
      <alignment vertical="center"/>
      <protection/>
    </xf>
    <xf numFmtId="0" fontId="72" fillId="0" borderId="0" xfId="67" applyFont="1" applyFill="1" applyBorder="1" applyAlignment="1" applyProtection="1">
      <alignment horizontal="center" vertical="center"/>
      <protection/>
    </xf>
    <xf numFmtId="0" fontId="73" fillId="0" borderId="0" xfId="67" applyFont="1" applyFill="1" applyBorder="1" applyAlignment="1" applyProtection="1">
      <alignment horizontal="center" vertical="center"/>
      <protection/>
    </xf>
    <xf numFmtId="0" fontId="64" fillId="0" borderId="25" xfId="67" applyFont="1" applyFill="1" applyBorder="1" applyAlignment="1" applyProtection="1">
      <alignment horizontal="center" vertical="center"/>
      <protection locked="0"/>
    </xf>
    <xf numFmtId="180" fontId="64" fillId="0" borderId="25" xfId="67" applyNumberFormat="1" applyFont="1" applyFill="1" applyBorder="1" applyAlignment="1" applyProtection="1">
      <alignment horizontal="center" vertical="center"/>
      <protection locked="0"/>
    </xf>
    <xf numFmtId="180" fontId="64" fillId="0" borderId="19" xfId="67" applyNumberFormat="1" applyFont="1" applyFill="1" applyBorder="1" applyAlignment="1" applyProtection="1">
      <alignment horizontal="center" vertical="center" wrapText="1"/>
      <protection/>
    </xf>
    <xf numFmtId="0" fontId="63" fillId="0" borderId="18" xfId="67" applyFont="1" applyFill="1" applyBorder="1" applyAlignment="1" applyProtection="1">
      <alignment vertical="center"/>
      <protection/>
    </xf>
    <xf numFmtId="180" fontId="63" fillId="0"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horizontal="left" vertical="center"/>
      <protection locked="0"/>
    </xf>
    <xf numFmtId="0" fontId="63" fillId="0" borderId="18" xfId="67" applyFont="1" applyFill="1" applyBorder="1" applyAlignment="1" applyProtection="1">
      <alignment vertical="center"/>
      <protection locked="0"/>
    </xf>
    <xf numFmtId="0" fontId="63" fillId="0" borderId="18" xfId="67" applyFont="1" applyFill="1" applyBorder="1" applyAlignment="1" applyProtection="1">
      <alignment horizontal="left" vertical="center"/>
      <protection/>
    </xf>
    <xf numFmtId="180" fontId="74" fillId="0" borderId="18" xfId="67" applyNumberFormat="1" applyFont="1" applyFill="1" applyBorder="1" applyAlignment="1" applyProtection="1">
      <alignment horizontal="right" vertical="center"/>
      <protection/>
    </xf>
    <xf numFmtId="180" fontId="8" fillId="0" borderId="18" xfId="67" applyNumberFormat="1" applyFont="1" applyFill="1" applyBorder="1" applyAlignment="1" applyProtection="1">
      <alignment vertical="center"/>
      <protection/>
    </xf>
    <xf numFmtId="0" fontId="8" fillId="0" borderId="18" xfId="67" applyFont="1" applyFill="1" applyBorder="1" applyAlignment="1" applyProtection="1">
      <alignment vertical="center"/>
      <protection/>
    </xf>
    <xf numFmtId="0" fontId="74" fillId="0" borderId="18" xfId="67" applyFont="1" applyFill="1" applyBorder="1" applyAlignment="1" applyProtection="1">
      <alignment horizontal="center" vertical="center"/>
      <protection/>
    </xf>
    <xf numFmtId="0" fontId="74" fillId="0" borderId="18" xfId="67" applyFont="1" applyFill="1" applyBorder="1" applyAlignment="1" applyProtection="1">
      <alignment horizontal="center" vertical="center"/>
      <protection locked="0"/>
    </xf>
    <xf numFmtId="0" fontId="63" fillId="0" borderId="0" xfId="67" applyFont="1" applyFill="1" applyBorder="1" applyAlignment="1" applyProtection="1">
      <alignment horizontal="left" vertical="center" wrapText="1"/>
      <protection locked="0"/>
    </xf>
    <xf numFmtId="0" fontId="64" fillId="0" borderId="0" xfId="67" applyFont="1" applyFill="1" applyBorder="1" applyAlignment="1" applyProtection="1">
      <alignment horizontal="left" vertical="center" wrapText="1"/>
      <protection/>
    </xf>
    <xf numFmtId="0" fontId="64" fillId="0" borderId="36" xfId="67" applyFont="1" applyFill="1" applyBorder="1" applyAlignment="1" applyProtection="1">
      <alignment horizontal="center" vertical="center" wrapText="1"/>
      <protection/>
    </xf>
    <xf numFmtId="180" fontId="64" fillId="0" borderId="40" xfId="67" applyNumberFormat="1" applyFont="1" applyFill="1" applyBorder="1" applyAlignment="1" applyProtection="1">
      <alignment horizontal="center" vertical="center"/>
      <protection/>
    </xf>
    <xf numFmtId="0" fontId="8" fillId="0" borderId="26" xfId="67" applyFont="1" applyFill="1" applyBorder="1" applyAlignment="1" applyProtection="1">
      <alignment horizontal="center" vertical="center" wrapText="1"/>
      <protection locked="0"/>
    </xf>
    <xf numFmtId="0" fontId="8" fillId="0" borderId="37" xfId="67" applyFont="1" applyFill="1" applyBorder="1" applyAlignment="1" applyProtection="1">
      <alignment horizontal="center" vertical="center" wrapText="1"/>
      <protection/>
    </xf>
    <xf numFmtId="180" fontId="64" fillId="0" borderId="26" xfId="67" applyNumberFormat="1" applyFont="1" applyFill="1" applyBorder="1" applyAlignment="1" applyProtection="1">
      <alignment horizontal="center" vertical="center"/>
      <protection/>
    </xf>
    <xf numFmtId="180" fontId="63" fillId="0" borderId="19" xfId="67" applyNumberFormat="1" applyFont="1" applyFill="1" applyBorder="1" applyAlignment="1" applyProtection="1">
      <alignment horizontal="right" vertical="center"/>
      <protection/>
    </xf>
    <xf numFmtId="180" fontId="64" fillId="0" borderId="41" xfId="67" applyNumberFormat="1" applyFont="1" applyFill="1" applyBorder="1" applyAlignment="1" applyProtection="1">
      <alignment horizontal="center" vertical="center"/>
      <protection/>
    </xf>
    <xf numFmtId="180" fontId="3" fillId="0" borderId="0" xfId="67" applyNumberFormat="1"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locked="0"/>
    </xf>
    <xf numFmtId="0" fontId="8" fillId="0" borderId="25" xfId="67" applyFont="1" applyFill="1" applyBorder="1" applyAlignment="1" applyProtection="1">
      <alignment horizontal="center" vertical="center" wrapText="1"/>
      <protection locked="0"/>
    </xf>
    <xf numFmtId="0" fontId="8" fillId="0" borderId="31" xfId="67" applyFont="1" applyFill="1" applyBorder="1" applyAlignment="1" applyProtection="1">
      <alignment horizontal="center" vertical="center" wrapText="1"/>
      <protection locked="0"/>
    </xf>
    <xf numFmtId="0" fontId="8" fillId="0" borderId="27" xfId="67" applyFont="1" applyFill="1" applyBorder="1" applyAlignment="1" applyProtection="1">
      <alignment horizontal="center" vertical="center" wrapText="1"/>
      <protection locked="0"/>
    </xf>
    <xf numFmtId="0" fontId="8" fillId="0" borderId="27" xfId="67" applyFont="1" applyFill="1" applyBorder="1" applyAlignment="1" applyProtection="1">
      <alignment horizontal="center" vertical="center" wrapText="1"/>
      <protection/>
    </xf>
    <xf numFmtId="0" fontId="8" fillId="0" borderId="28" xfId="67" applyFont="1" applyFill="1" applyBorder="1" applyAlignment="1" applyProtection="1">
      <alignment horizontal="center" vertical="center" wrapText="1"/>
      <protection locked="0"/>
    </xf>
    <xf numFmtId="0" fontId="8" fillId="0" borderId="33" xfId="67" applyFont="1" applyFill="1" applyBorder="1" applyAlignment="1" applyProtection="1">
      <alignment horizontal="center" vertical="center" wrapText="1"/>
      <protection locked="0"/>
    </xf>
    <xf numFmtId="0" fontId="8" fillId="0" borderId="25" xfId="67" applyFont="1" applyFill="1" applyBorder="1" applyAlignment="1" applyProtection="1">
      <alignment horizontal="center" vertical="center" wrapText="1"/>
      <protection/>
    </xf>
    <xf numFmtId="0" fontId="8" fillId="0" borderId="19" xfId="67" applyFont="1" applyFill="1" applyBorder="1" applyAlignment="1" applyProtection="1">
      <alignment horizontal="center" vertical="center" wrapText="1"/>
      <protection/>
    </xf>
    <xf numFmtId="0" fontId="8" fillId="0" borderId="34" xfId="67" applyFont="1" applyFill="1" applyBorder="1" applyAlignment="1" applyProtection="1">
      <alignment horizontal="center" vertical="center" wrapText="1"/>
      <protection/>
    </xf>
    <xf numFmtId="0" fontId="61" fillId="0" borderId="26" xfId="67" applyFont="1" applyFill="1" applyBorder="1" applyAlignment="1" applyProtection="1">
      <alignment horizontal="center" vertical="center"/>
      <protection/>
    </xf>
    <xf numFmtId="0" fontId="6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left" vertical="center" wrapText="1"/>
      <protection/>
    </xf>
    <xf numFmtId="180" fontId="63" fillId="0" borderId="18" xfId="67" applyNumberFormat="1" applyFont="1" applyFill="1" applyBorder="1" applyAlignment="1" applyProtection="1">
      <alignment horizontal="center" vertical="center"/>
      <protection locked="0"/>
    </xf>
    <xf numFmtId="0" fontId="61" fillId="0" borderId="0" xfId="67" applyFont="1" applyFill="1" applyBorder="1" applyAlignment="1" applyProtection="1">
      <alignment/>
      <protection locked="0"/>
    </xf>
    <xf numFmtId="0" fontId="64" fillId="0" borderId="0" xfId="67" applyFont="1" applyFill="1" applyBorder="1" applyAlignment="1" applyProtection="1">
      <alignment/>
      <protection locked="0"/>
    </xf>
    <xf numFmtId="0" fontId="8" fillId="0" borderId="26" xfId="67" applyFont="1" applyFill="1" applyBorder="1" applyAlignment="1" applyProtection="1">
      <alignment horizontal="center" vertical="center" wrapText="1"/>
      <protection/>
    </xf>
    <xf numFmtId="0" fontId="8" fillId="0" borderId="19" xfId="67" applyFont="1" applyFill="1" applyBorder="1" applyAlignment="1" applyProtection="1">
      <alignment horizontal="center" vertical="center" wrapText="1"/>
      <protection locked="0"/>
    </xf>
    <xf numFmtId="0" fontId="61" fillId="0" borderId="0" xfId="67" applyFont="1" applyFill="1" applyBorder="1" applyAlignment="1" applyProtection="1">
      <alignment horizontal="right" vertical="center"/>
      <protection locked="0"/>
    </xf>
    <xf numFmtId="0" fontId="61" fillId="0" borderId="0" xfId="67" applyFont="1" applyFill="1" applyBorder="1" applyAlignment="1" applyProtection="1">
      <alignment horizontal="right"/>
      <protection locked="0"/>
    </xf>
    <xf numFmtId="0" fontId="8" fillId="0" borderId="37" xfId="67" applyFont="1" applyFill="1" applyBorder="1" applyAlignment="1" applyProtection="1">
      <alignment horizontal="center" vertical="center" wrapText="1"/>
      <protection locked="0"/>
    </xf>
    <xf numFmtId="0" fontId="75" fillId="0" borderId="0" xfId="67" applyFont="1" applyFill="1" applyBorder="1" applyAlignment="1" applyProtection="1">
      <alignment/>
      <protection/>
    </xf>
    <xf numFmtId="0" fontId="68" fillId="0" borderId="0" xfId="67" applyFont="1" applyFill="1" applyBorder="1" applyAlignment="1" applyProtection="1">
      <alignment horizontal="center" vertical="top"/>
      <protection/>
    </xf>
    <xf numFmtId="0" fontId="63" fillId="0" borderId="19" xfId="67" applyFont="1" applyFill="1" applyBorder="1" applyAlignment="1" applyProtection="1">
      <alignment horizontal="left" vertical="center"/>
      <protection/>
    </xf>
    <xf numFmtId="180" fontId="63" fillId="0" borderId="36" xfId="67" applyNumberFormat="1" applyFont="1" applyFill="1" applyBorder="1" applyAlignment="1" applyProtection="1">
      <alignment horizontal="right" vertical="center"/>
      <protection locked="0"/>
    </xf>
    <xf numFmtId="180" fontId="8" fillId="0" borderId="18" xfId="67" applyNumberFormat="1" applyFont="1" applyFill="1" applyBorder="1" applyAlignment="1" applyProtection="1">
      <alignment/>
      <protection/>
    </xf>
    <xf numFmtId="0" fontId="8" fillId="0" borderId="18" xfId="67" applyFont="1" applyFill="1" applyBorder="1" applyAlignment="1" applyProtection="1">
      <alignment/>
      <protection/>
    </xf>
    <xf numFmtId="180" fontId="63" fillId="0" borderId="25" xfId="67" applyNumberFormat="1" applyFont="1" applyFill="1" applyBorder="1" applyAlignment="1" applyProtection="1">
      <alignment horizontal="right" vertical="center"/>
      <protection/>
    </xf>
    <xf numFmtId="0" fontId="63" fillId="0" borderId="26" xfId="67" applyFont="1" applyFill="1" applyBorder="1" applyAlignment="1" applyProtection="1">
      <alignment horizontal="left" vertical="center"/>
      <protection/>
    </xf>
    <xf numFmtId="0" fontId="8" fillId="0" borderId="42" xfId="67" applyFont="1" applyFill="1" applyBorder="1" applyAlignment="1" applyProtection="1">
      <alignment/>
      <protection/>
    </xf>
    <xf numFmtId="180" fontId="24" fillId="0" borderId="43" xfId="67" applyNumberFormat="1" applyFont="1" applyFill="1" applyBorder="1" applyAlignment="1" applyProtection="1">
      <alignment/>
      <protection/>
    </xf>
    <xf numFmtId="180" fontId="74" fillId="0" borderId="10" xfId="67" applyNumberFormat="1" applyFont="1" applyFill="1" applyBorder="1" applyAlignment="1" applyProtection="1">
      <alignment horizontal="right" vertical="center"/>
      <protection/>
    </xf>
    <xf numFmtId="180" fontId="8" fillId="0" borderId="43" xfId="67" applyNumberFormat="1" applyFont="1" applyFill="1" applyBorder="1" applyAlignment="1" applyProtection="1">
      <alignment/>
      <protection/>
    </xf>
    <xf numFmtId="0" fontId="74" fillId="0" borderId="19" xfId="67" applyFont="1" applyFill="1" applyBorder="1" applyAlignment="1" applyProtection="1">
      <alignment horizontal="center" vertical="center"/>
      <protection/>
    </xf>
    <xf numFmtId="180" fontId="74" fillId="0" borderId="36" xfId="67" applyNumberFormat="1" applyFont="1" applyFill="1" applyBorder="1" applyAlignment="1" applyProtection="1">
      <alignment horizontal="right" vertical="center"/>
      <protection/>
    </xf>
    <xf numFmtId="0" fontId="74" fillId="0" borderId="26" xfId="67" applyFont="1" applyFill="1" applyBorder="1" applyAlignment="1" applyProtection="1">
      <alignment horizontal="center" vertical="center"/>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1" xfId="63"/>
    <cellStyle name="常规 3 2" xfId="64"/>
    <cellStyle name="常规 3 3" xfId="65"/>
    <cellStyle name="常规 2 2"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
      <pane xSplit="1" ySplit="6" topLeftCell="B7" activePane="bottomRight" state="frozen"/>
      <selection pane="bottomRight" activeCell="D27" sqref="D27"/>
    </sheetView>
  </sheetViews>
  <sheetFormatPr defaultColWidth="8.00390625" defaultRowHeight="12.75"/>
  <cols>
    <col min="1" max="1" width="39.57421875" style="80" customWidth="1"/>
    <col min="2" max="2" width="43.140625" style="80" customWidth="1"/>
    <col min="3" max="3" width="40.421875" style="80" customWidth="1"/>
    <col min="4" max="4" width="46.140625" style="80" customWidth="1"/>
    <col min="5" max="5" width="8.00390625" style="68" customWidth="1"/>
    <col min="6" max="16384" width="8.00390625" style="68" customWidth="1"/>
  </cols>
  <sheetData>
    <row r="1" spans="1:4" s="68" customFormat="1" ht="16.5" customHeight="1">
      <c r="A1" s="268"/>
      <c r="B1" s="81"/>
      <c r="C1" s="81"/>
      <c r="D1" s="152" t="s">
        <v>0</v>
      </c>
    </row>
    <row r="2" spans="1:4" s="68" customFormat="1" ht="36" customHeight="1">
      <c r="A2" s="69" t="s">
        <v>1</v>
      </c>
      <c r="B2" s="269"/>
      <c r="C2" s="269"/>
      <c r="D2" s="269"/>
    </row>
    <row r="3" spans="1:4" s="68" customFormat="1" ht="21" customHeight="1">
      <c r="A3" s="106" t="s">
        <v>2</v>
      </c>
      <c r="B3" s="223"/>
      <c r="C3" s="223"/>
      <c r="D3" s="151" t="s">
        <v>3</v>
      </c>
    </row>
    <row r="4" spans="1:4" s="68" customFormat="1" ht="19.5" customHeight="1">
      <c r="A4" s="89" t="s">
        <v>4</v>
      </c>
      <c r="B4" s="163"/>
      <c r="C4" s="89" t="s">
        <v>5</v>
      </c>
      <c r="D4" s="163"/>
    </row>
    <row r="5" spans="1:4" s="68" customFormat="1" ht="19.5" customHeight="1">
      <c r="A5" s="88" t="s">
        <v>6</v>
      </c>
      <c r="B5" s="88" t="s">
        <v>7</v>
      </c>
      <c r="C5" s="88" t="s">
        <v>8</v>
      </c>
      <c r="D5" s="88" t="s">
        <v>7</v>
      </c>
    </row>
    <row r="6" spans="1:4" s="68" customFormat="1" ht="19.5" customHeight="1">
      <c r="A6" s="92"/>
      <c r="B6" s="92"/>
      <c r="C6" s="92"/>
      <c r="D6" s="92"/>
    </row>
    <row r="7" spans="1:4" s="68" customFormat="1" ht="20.25" customHeight="1">
      <c r="A7" s="231" t="s">
        <v>9</v>
      </c>
      <c r="B7" s="228">
        <v>7596793</v>
      </c>
      <c r="C7" s="231" t="s">
        <v>10</v>
      </c>
      <c r="D7" s="228"/>
    </row>
    <row r="8" spans="1:4" s="68" customFormat="1" ht="20.25" customHeight="1">
      <c r="A8" s="231" t="s">
        <v>11</v>
      </c>
      <c r="B8" s="228"/>
      <c r="C8" s="231" t="s">
        <v>12</v>
      </c>
      <c r="D8" s="228"/>
    </row>
    <row r="9" spans="1:4" s="68" customFormat="1" ht="20.25" customHeight="1">
      <c r="A9" s="231" t="s">
        <v>13</v>
      </c>
      <c r="B9" s="228"/>
      <c r="C9" s="231" t="s">
        <v>14</v>
      </c>
      <c r="D9" s="228"/>
    </row>
    <row r="10" spans="1:4" s="68" customFormat="1" ht="20.25" customHeight="1">
      <c r="A10" s="231" t="s">
        <v>15</v>
      </c>
      <c r="B10" s="98"/>
      <c r="C10" s="231" t="s">
        <v>16</v>
      </c>
      <c r="D10" s="228"/>
    </row>
    <row r="11" spans="1:4" s="68" customFormat="1" ht="20.25" customHeight="1">
      <c r="A11" s="231" t="s">
        <v>17</v>
      </c>
      <c r="B11" s="98"/>
      <c r="C11" s="231" t="s">
        <v>18</v>
      </c>
      <c r="D11" s="228"/>
    </row>
    <row r="12" spans="1:4" s="68" customFormat="1" ht="20.25" customHeight="1">
      <c r="A12" s="231" t="s">
        <v>19</v>
      </c>
      <c r="B12" s="98"/>
      <c r="C12" s="231" t="s">
        <v>20</v>
      </c>
      <c r="D12" s="228"/>
    </row>
    <row r="13" spans="1:4" s="68" customFormat="1" ht="20.25" customHeight="1">
      <c r="A13" s="231" t="s">
        <v>21</v>
      </c>
      <c r="B13" s="98"/>
      <c r="C13" s="231" t="s">
        <v>22</v>
      </c>
      <c r="D13" s="228"/>
    </row>
    <row r="14" spans="1:4" s="68" customFormat="1" ht="20.25" customHeight="1">
      <c r="A14" s="231" t="s">
        <v>23</v>
      </c>
      <c r="B14" s="98"/>
      <c r="C14" s="231" t="s">
        <v>24</v>
      </c>
      <c r="D14" s="228">
        <v>1579414</v>
      </c>
    </row>
    <row r="15" spans="1:4" s="68" customFormat="1" ht="20.25" customHeight="1">
      <c r="A15" s="270" t="s">
        <v>25</v>
      </c>
      <c r="B15" s="271"/>
      <c r="C15" s="231" t="s">
        <v>26</v>
      </c>
      <c r="D15" s="228">
        <v>5529283</v>
      </c>
    </row>
    <row r="16" spans="1:4" s="68" customFormat="1" ht="20.25" customHeight="1">
      <c r="A16" s="270" t="s">
        <v>27</v>
      </c>
      <c r="B16" s="272"/>
      <c r="C16" s="231" t="s">
        <v>28</v>
      </c>
      <c r="D16" s="228"/>
    </row>
    <row r="17" spans="1:4" s="68" customFormat="1" ht="20.25" customHeight="1">
      <c r="A17" s="273"/>
      <c r="B17" s="272"/>
      <c r="C17" s="231" t="s">
        <v>29</v>
      </c>
      <c r="D17" s="228"/>
    </row>
    <row r="18" spans="1:4" s="68" customFormat="1" ht="20.25" customHeight="1">
      <c r="A18" s="273"/>
      <c r="B18" s="272"/>
      <c r="C18" s="231" t="s">
        <v>30</v>
      </c>
      <c r="D18" s="228"/>
    </row>
    <row r="19" spans="1:4" s="68" customFormat="1" ht="20.25" customHeight="1">
      <c r="A19" s="273"/>
      <c r="B19" s="272"/>
      <c r="C19" s="231" t="s">
        <v>31</v>
      </c>
      <c r="D19" s="228"/>
    </row>
    <row r="20" spans="1:4" s="68" customFormat="1" ht="20.25" customHeight="1">
      <c r="A20" s="273"/>
      <c r="B20" s="272"/>
      <c r="C20" s="231" t="s">
        <v>32</v>
      </c>
      <c r="D20" s="228"/>
    </row>
    <row r="21" spans="1:4" s="68" customFormat="1" ht="20.25" customHeight="1">
      <c r="A21" s="273"/>
      <c r="B21" s="272"/>
      <c r="C21" s="231" t="s">
        <v>33</v>
      </c>
      <c r="D21" s="228"/>
    </row>
    <row r="22" spans="1:4" s="68" customFormat="1" ht="20.25" customHeight="1">
      <c r="A22" s="273"/>
      <c r="B22" s="272"/>
      <c r="C22" s="231" t="s">
        <v>34</v>
      </c>
      <c r="D22" s="228"/>
    </row>
    <row r="23" spans="1:4" s="68" customFormat="1" ht="20.25" customHeight="1">
      <c r="A23" s="273"/>
      <c r="B23" s="272"/>
      <c r="C23" s="231" t="s">
        <v>35</v>
      </c>
      <c r="D23" s="228"/>
    </row>
    <row r="24" spans="1:4" s="68" customFormat="1" ht="20.25" customHeight="1">
      <c r="A24" s="273"/>
      <c r="B24" s="272"/>
      <c r="C24" s="231" t="s">
        <v>36</v>
      </c>
      <c r="D24" s="228"/>
    </row>
    <row r="25" spans="1:4" s="68" customFormat="1" ht="20.25" customHeight="1">
      <c r="A25" s="273"/>
      <c r="B25" s="272"/>
      <c r="C25" s="231" t="s">
        <v>37</v>
      </c>
      <c r="D25" s="228">
        <v>488096</v>
      </c>
    </row>
    <row r="26" spans="1:4" s="68" customFormat="1" ht="20.25" customHeight="1">
      <c r="A26" s="273"/>
      <c r="B26" s="272"/>
      <c r="C26" s="231" t="s">
        <v>38</v>
      </c>
      <c r="D26" s="228"/>
    </row>
    <row r="27" spans="1:4" s="68" customFormat="1" ht="20.25" customHeight="1">
      <c r="A27" s="273"/>
      <c r="B27" s="272"/>
      <c r="C27" s="231" t="s">
        <v>39</v>
      </c>
      <c r="D27" s="274"/>
    </row>
    <row r="28" spans="1:4" s="68" customFormat="1" ht="20.25" customHeight="1">
      <c r="A28" s="273"/>
      <c r="B28" s="272"/>
      <c r="C28" s="275" t="s">
        <v>40</v>
      </c>
      <c r="D28" s="122"/>
    </row>
    <row r="29" spans="1:4" s="68" customFormat="1" ht="20.25" customHeight="1">
      <c r="A29" s="273"/>
      <c r="B29" s="272"/>
      <c r="C29" s="275" t="s">
        <v>41</v>
      </c>
      <c r="D29" s="122"/>
    </row>
    <row r="30" spans="1:4" s="68" customFormat="1" ht="20.25" customHeight="1">
      <c r="A30" s="276" t="s">
        <v>42</v>
      </c>
      <c r="B30" s="277">
        <v>7596793</v>
      </c>
      <c r="C30" s="275" t="s">
        <v>43</v>
      </c>
      <c r="D30" s="278">
        <v>7596793</v>
      </c>
    </row>
    <row r="31" spans="1:4" s="68" customFormat="1" ht="20.25" customHeight="1">
      <c r="A31" s="276" t="s">
        <v>44</v>
      </c>
      <c r="B31" s="279" t="s">
        <v>45</v>
      </c>
      <c r="C31" s="275" t="s">
        <v>46</v>
      </c>
      <c r="D31" s="122" t="s">
        <v>47</v>
      </c>
    </row>
    <row r="32" spans="1:4" s="68" customFormat="1" ht="20.25" customHeight="1">
      <c r="A32" s="280" t="s">
        <v>48</v>
      </c>
      <c r="B32" s="281">
        <v>7596793</v>
      </c>
      <c r="C32" s="282" t="s">
        <v>49</v>
      </c>
      <c r="D32" s="278">
        <v>7596793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26" sqref="D26"/>
    </sheetView>
  </sheetViews>
  <sheetFormatPr defaultColWidth="8.8515625" defaultRowHeight="12.75"/>
  <cols>
    <col min="1" max="1" width="34.28125" style="67" customWidth="1"/>
    <col min="2" max="2" width="29.00390625" style="67" customWidth="1"/>
    <col min="3" max="5" width="23.57421875" style="67" customWidth="1"/>
    <col min="6" max="6" width="11.28125" style="68" customWidth="1"/>
    <col min="7" max="7" width="25.140625" style="67" customWidth="1"/>
    <col min="8" max="8" width="15.57421875" style="68" customWidth="1"/>
    <col min="9" max="9" width="13.421875" style="68" customWidth="1"/>
    <col min="10" max="10" width="18.8515625" style="67" customWidth="1"/>
    <col min="11" max="11" width="9.140625" style="68" customWidth="1"/>
    <col min="12" max="16384" width="9.140625" style="68" bestFit="1" customWidth="1"/>
  </cols>
  <sheetData>
    <row r="1" ht="12" customHeight="1">
      <c r="J1" s="79" t="s">
        <v>303</v>
      </c>
    </row>
    <row r="2" spans="1:10" ht="28.5" customHeight="1">
      <c r="A2" s="69" t="s">
        <v>304</v>
      </c>
      <c r="B2" s="70"/>
      <c r="C2" s="70"/>
      <c r="D2" s="70"/>
      <c r="E2" s="71"/>
      <c r="F2" s="72"/>
      <c r="G2" s="71"/>
      <c r="H2" s="72"/>
      <c r="I2" s="72"/>
      <c r="J2" s="71"/>
    </row>
    <row r="3" ht="17.25" customHeight="1">
      <c r="A3" s="73" t="str">
        <f>'财务收支预算总表01-1'!A3</f>
        <v>单位名称：大姚县疾病预防控制中心</v>
      </c>
    </row>
    <row r="4" spans="1:10" ht="44.25" customHeight="1">
      <c r="A4" s="74" t="s">
        <v>275</v>
      </c>
      <c r="B4" s="74" t="s">
        <v>276</v>
      </c>
      <c r="C4" s="74" t="s">
        <v>277</v>
      </c>
      <c r="D4" s="74" t="s">
        <v>278</v>
      </c>
      <c r="E4" s="74" t="s">
        <v>279</v>
      </c>
      <c r="F4" s="21" t="s">
        <v>280</v>
      </c>
      <c r="G4" s="74" t="s">
        <v>281</v>
      </c>
      <c r="H4" s="21" t="s">
        <v>282</v>
      </c>
      <c r="I4" s="21" t="s">
        <v>283</v>
      </c>
      <c r="J4" s="74" t="s">
        <v>284</v>
      </c>
    </row>
    <row r="5" spans="1:10" ht="27" customHeight="1">
      <c r="A5" s="74">
        <v>1</v>
      </c>
      <c r="B5" s="74">
        <v>2</v>
      </c>
      <c r="C5" s="74">
        <v>3</v>
      </c>
      <c r="D5" s="74">
        <v>4</v>
      </c>
      <c r="E5" s="74">
        <v>5</v>
      </c>
      <c r="F5" s="21">
        <v>6</v>
      </c>
      <c r="G5" s="74">
        <v>7</v>
      </c>
      <c r="H5" s="21">
        <v>8</v>
      </c>
      <c r="I5" s="21">
        <v>9</v>
      </c>
      <c r="J5" s="74">
        <v>10</v>
      </c>
    </row>
    <row r="6" spans="1:10" ht="42" customHeight="1">
      <c r="A6" s="75"/>
      <c r="B6" s="76"/>
      <c r="C6" s="76"/>
      <c r="D6" s="76"/>
      <c r="E6" s="77"/>
      <c r="F6" s="78"/>
      <c r="G6" s="77"/>
      <c r="H6" s="78"/>
      <c r="I6" s="78"/>
      <c r="J6" s="77"/>
    </row>
    <row r="7" spans="1:10" ht="42.75" customHeight="1">
      <c r="A7" s="26"/>
      <c r="B7" s="26"/>
      <c r="C7" s="26"/>
      <c r="D7" s="26"/>
      <c r="E7" s="75"/>
      <c r="F7" s="26"/>
      <c r="G7" s="75"/>
      <c r="H7" s="26"/>
      <c r="I7" s="26"/>
      <c r="J7" s="75"/>
    </row>
    <row r="8" ht="20.25" customHeight="1">
      <c r="A8" s="172" t="str">
        <f>IF(A6=0,"说明：本表无数据，故公开空表。","")</f>
        <v>说明：本表无数据，故公开空表。</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workbookViewId="0" topLeftCell="A1">
      <selection activeCell="C18" sqref="C18"/>
    </sheetView>
  </sheetViews>
  <sheetFormatPr defaultColWidth="8.8515625" defaultRowHeight="14.25" customHeight="1"/>
  <cols>
    <col min="1" max="2" width="21.140625" style="154" customWidth="1"/>
    <col min="3" max="3" width="21.140625" style="80" customWidth="1"/>
    <col min="4" max="4" width="27.7109375" style="80" customWidth="1"/>
    <col min="5" max="6" width="36.7109375" style="80" customWidth="1"/>
    <col min="7" max="7" width="9.140625" style="80" customWidth="1"/>
    <col min="8" max="16384" width="9.140625" style="80" bestFit="1" customWidth="1"/>
  </cols>
  <sheetData>
    <row r="1" spans="1:6" ht="12" customHeight="1">
      <c r="A1" s="155">
        <v>0</v>
      </c>
      <c r="B1" s="155">
        <v>0</v>
      </c>
      <c r="C1" s="156">
        <v>1</v>
      </c>
      <c r="D1" s="157"/>
      <c r="E1" s="157"/>
      <c r="F1" s="157" t="s">
        <v>305</v>
      </c>
    </row>
    <row r="2" spans="1:6" ht="26.25" customHeight="1">
      <c r="A2" s="158" t="s">
        <v>306</v>
      </c>
      <c r="B2" s="158"/>
      <c r="C2" s="159"/>
      <c r="D2" s="159"/>
      <c r="E2" s="160"/>
      <c r="F2" s="160"/>
    </row>
    <row r="3" spans="1:6" ht="13.5" customHeight="1">
      <c r="A3" s="161" t="str">
        <f>'财务收支预算总表01-1'!A3</f>
        <v>单位名称：大姚县疾病预防控制中心</v>
      </c>
      <c r="B3" s="161"/>
      <c r="C3" s="156"/>
      <c r="D3" s="157"/>
      <c r="E3" s="157"/>
      <c r="F3" s="157" t="s">
        <v>3</v>
      </c>
    </row>
    <row r="4" spans="1:6" ht="19.5" customHeight="1">
      <c r="A4" s="88" t="s">
        <v>172</v>
      </c>
      <c r="B4" s="162" t="s">
        <v>72</v>
      </c>
      <c r="C4" s="88" t="s">
        <v>73</v>
      </c>
      <c r="D4" s="89" t="s">
        <v>307</v>
      </c>
      <c r="E4" s="90"/>
      <c r="F4" s="163"/>
    </row>
    <row r="5" spans="1:6" ht="18.75" customHeight="1">
      <c r="A5" s="164"/>
      <c r="B5" s="165"/>
      <c r="C5" s="93"/>
      <c r="D5" s="88" t="s">
        <v>55</v>
      </c>
      <c r="E5" s="166" t="s">
        <v>74</v>
      </c>
      <c r="F5" s="88" t="s">
        <v>75</v>
      </c>
    </row>
    <row r="6" spans="1:6" ht="18.75" customHeight="1">
      <c r="A6" s="167">
        <v>1</v>
      </c>
      <c r="B6" s="167" t="s">
        <v>155</v>
      </c>
      <c r="C6" s="109">
        <v>3</v>
      </c>
      <c r="D6" s="167" t="s">
        <v>157</v>
      </c>
      <c r="E6" s="167" t="s">
        <v>158</v>
      </c>
      <c r="F6" s="109">
        <v>6</v>
      </c>
    </row>
    <row r="7" spans="1:6" ht="18.75" customHeight="1">
      <c r="A7" s="115"/>
      <c r="B7" s="115"/>
      <c r="C7" s="115"/>
      <c r="D7" s="168">
        <f>E7+F7</f>
        <v>0</v>
      </c>
      <c r="E7" s="169"/>
      <c r="F7" s="169"/>
    </row>
    <row r="8" spans="1:6" ht="18.75" customHeight="1">
      <c r="A8" s="170"/>
      <c r="B8" s="170"/>
      <c r="C8" s="170"/>
      <c r="D8" s="168">
        <f>E8+F8</f>
        <v>0</v>
      </c>
      <c r="E8" s="169"/>
      <c r="F8" s="169"/>
    </row>
    <row r="9" spans="1:6" ht="18.75" customHeight="1">
      <c r="A9" s="170" t="s">
        <v>114</v>
      </c>
      <c r="B9" s="170"/>
      <c r="C9" s="170" t="s">
        <v>114</v>
      </c>
      <c r="D9" s="168">
        <f>E9+F9</f>
        <v>0</v>
      </c>
      <c r="E9" s="169">
        <f>SUM(E7:E8)</f>
        <v>0</v>
      </c>
      <c r="F9" s="169">
        <f>SUM(F7:F8)</f>
        <v>0</v>
      </c>
    </row>
    <row r="10" spans="1:2" ht="14.25" customHeight="1">
      <c r="A10" s="171" t="str">
        <f>IF(A7=0,"说明：本表无数据，故公开空表。","")</f>
        <v>说明：本表无数据，故公开空表。</v>
      </c>
      <c r="B10" s="171"/>
    </row>
  </sheetData>
  <sheetProtection/>
  <mergeCells count="8">
    <mergeCell ref="A2:F2"/>
    <mergeCell ref="A3:D3"/>
    <mergeCell ref="D4:F4"/>
    <mergeCell ref="A9:C9"/>
    <mergeCell ref="A10:B10"/>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showZeros="0" workbookViewId="0" topLeftCell="A1">
      <selection activeCell="A11" sqref="A11:B11"/>
    </sheetView>
  </sheetViews>
  <sheetFormatPr defaultColWidth="8.8515625" defaultRowHeight="14.25" customHeight="1"/>
  <cols>
    <col min="1" max="1" width="20.7109375" style="80" customWidth="1"/>
    <col min="2" max="2" width="21.7109375" style="80" customWidth="1"/>
    <col min="3" max="3" width="35.28125" style="80" customWidth="1"/>
    <col min="4" max="4" width="7.7109375" style="80" customWidth="1"/>
    <col min="5" max="6" width="10.28125" style="80" customWidth="1"/>
    <col min="7" max="7" width="12.00390625" style="80" customWidth="1"/>
    <col min="8" max="10" width="10.00390625" style="80" customWidth="1"/>
    <col min="11" max="11" width="9.140625" style="68" customWidth="1"/>
    <col min="12" max="13" width="9.140625" style="80" customWidth="1"/>
    <col min="14" max="15" width="12.7109375" style="80" customWidth="1"/>
    <col min="16" max="16" width="9.140625" style="68" customWidth="1"/>
    <col min="17" max="17" width="10.421875" style="80" customWidth="1"/>
    <col min="18" max="18" width="9.140625" style="68" customWidth="1"/>
    <col min="19" max="16384" width="9.140625" style="68" bestFit="1" customWidth="1"/>
  </cols>
  <sheetData>
    <row r="1" spans="1:17" ht="13.5" customHeight="1">
      <c r="A1" s="81"/>
      <c r="B1" s="81"/>
      <c r="C1" s="81"/>
      <c r="D1" s="81"/>
      <c r="E1" s="81"/>
      <c r="F1" s="81"/>
      <c r="G1" s="81"/>
      <c r="H1" s="81"/>
      <c r="I1" s="81"/>
      <c r="J1" s="81"/>
      <c r="P1" s="79"/>
      <c r="Q1" s="151" t="s">
        <v>308</v>
      </c>
    </row>
    <row r="2" spans="1:17" ht="27.75" customHeight="1">
      <c r="A2" s="83" t="s">
        <v>309</v>
      </c>
      <c r="B2" s="70"/>
      <c r="C2" s="70"/>
      <c r="D2" s="70"/>
      <c r="E2" s="71"/>
      <c r="F2" s="71"/>
      <c r="G2" s="71"/>
      <c r="H2" s="71"/>
      <c r="I2" s="71"/>
      <c r="J2" s="71"/>
      <c r="K2" s="72"/>
      <c r="L2" s="71"/>
      <c r="M2" s="71"/>
      <c r="N2" s="71"/>
      <c r="O2" s="71"/>
      <c r="P2" s="72"/>
      <c r="Q2" s="71"/>
    </row>
    <row r="3" spans="1:17" ht="18.75" customHeight="1">
      <c r="A3" s="106" t="str">
        <f>'财务收支预算总表01-1'!A3</f>
        <v>单位名称：大姚县疾病预防控制中心</v>
      </c>
      <c r="B3" s="107"/>
      <c r="C3" s="107"/>
      <c r="D3" s="107"/>
      <c r="E3" s="107"/>
      <c r="F3" s="107"/>
      <c r="G3" s="107"/>
      <c r="H3" s="107"/>
      <c r="I3" s="107"/>
      <c r="J3" s="107"/>
      <c r="P3" s="87"/>
      <c r="Q3" s="152" t="s">
        <v>163</v>
      </c>
    </row>
    <row r="4" spans="1:17" ht="15.75" customHeight="1">
      <c r="A4" s="94" t="s">
        <v>310</v>
      </c>
      <c r="B4" s="129" t="s">
        <v>311</v>
      </c>
      <c r="C4" s="129" t="s">
        <v>312</v>
      </c>
      <c r="D4" s="129" t="s">
        <v>313</v>
      </c>
      <c r="E4" s="129" t="s">
        <v>314</v>
      </c>
      <c r="F4" s="129" t="s">
        <v>315</v>
      </c>
      <c r="G4" s="130" t="s">
        <v>179</v>
      </c>
      <c r="H4" s="131"/>
      <c r="I4" s="131"/>
      <c r="J4" s="130"/>
      <c r="K4" s="147"/>
      <c r="L4" s="130"/>
      <c r="M4" s="130"/>
      <c r="N4" s="130"/>
      <c r="O4" s="130"/>
      <c r="P4" s="147"/>
      <c r="Q4" s="153"/>
    </row>
    <row r="5" spans="1:17" ht="17.25" customHeight="1">
      <c r="A5" s="132"/>
      <c r="B5" s="133"/>
      <c r="C5" s="133"/>
      <c r="D5" s="133"/>
      <c r="E5" s="133"/>
      <c r="F5" s="133"/>
      <c r="G5" s="134" t="s">
        <v>55</v>
      </c>
      <c r="H5" s="108" t="s">
        <v>58</v>
      </c>
      <c r="I5" s="108" t="s">
        <v>316</v>
      </c>
      <c r="J5" s="133" t="s">
        <v>317</v>
      </c>
      <c r="K5" s="148" t="s">
        <v>318</v>
      </c>
      <c r="L5" s="137" t="s">
        <v>62</v>
      </c>
      <c r="M5" s="137"/>
      <c r="N5" s="137"/>
      <c r="O5" s="137"/>
      <c r="P5" s="149"/>
      <c r="Q5" s="136"/>
    </row>
    <row r="6" spans="1:17" ht="54" customHeight="1">
      <c r="A6" s="135"/>
      <c r="B6" s="136"/>
      <c r="C6" s="136"/>
      <c r="D6" s="136"/>
      <c r="E6" s="136"/>
      <c r="F6" s="136"/>
      <c r="G6" s="137"/>
      <c r="H6" s="108"/>
      <c r="I6" s="108"/>
      <c r="J6" s="136"/>
      <c r="K6" s="150"/>
      <c r="L6" s="136" t="s">
        <v>57</v>
      </c>
      <c r="M6" s="136" t="s">
        <v>63</v>
      </c>
      <c r="N6" s="136" t="s">
        <v>265</v>
      </c>
      <c r="O6" s="136" t="s">
        <v>65</v>
      </c>
      <c r="P6" s="150" t="s">
        <v>66</v>
      </c>
      <c r="Q6" s="136" t="s">
        <v>67</v>
      </c>
    </row>
    <row r="7" spans="1:17" ht="15" customHeight="1">
      <c r="A7" s="92">
        <v>1</v>
      </c>
      <c r="B7" s="138">
        <v>2</v>
      </c>
      <c r="C7" s="138">
        <v>3</v>
      </c>
      <c r="D7" s="92">
        <v>4</v>
      </c>
      <c r="E7" s="138">
        <v>5</v>
      </c>
      <c r="F7" s="138">
        <v>6</v>
      </c>
      <c r="G7" s="92">
        <v>7</v>
      </c>
      <c r="H7" s="138">
        <v>8</v>
      </c>
      <c r="I7" s="138">
        <v>9</v>
      </c>
      <c r="J7" s="92">
        <v>10</v>
      </c>
      <c r="K7" s="138">
        <v>11</v>
      </c>
      <c r="L7" s="138">
        <v>12</v>
      </c>
      <c r="M7" s="92">
        <v>13</v>
      </c>
      <c r="N7" s="138">
        <v>14</v>
      </c>
      <c r="O7" s="138">
        <v>15</v>
      </c>
      <c r="P7" s="92">
        <v>16</v>
      </c>
      <c r="Q7" s="138">
        <v>17</v>
      </c>
    </row>
    <row r="8" spans="1:17" ht="21" customHeight="1">
      <c r="A8" s="139"/>
      <c r="B8" s="140"/>
      <c r="C8" s="140"/>
      <c r="D8" s="140"/>
      <c r="E8" s="141"/>
      <c r="F8" s="142"/>
      <c r="G8" s="142">
        <f>H8+I8+J8+K8+L8</f>
        <v>0</v>
      </c>
      <c r="H8" s="142"/>
      <c r="I8" s="142"/>
      <c r="J8" s="142"/>
      <c r="K8" s="142"/>
      <c r="L8" s="142">
        <f>M8+N8+O8+P8+Q8</f>
        <v>0</v>
      </c>
      <c r="M8" s="142"/>
      <c r="N8" s="142"/>
      <c r="O8" s="142"/>
      <c r="P8" s="142"/>
      <c r="Q8" s="142"/>
    </row>
    <row r="9" spans="1:17" ht="21" customHeight="1">
      <c r="A9" s="139"/>
      <c r="B9" s="140"/>
      <c r="C9" s="140"/>
      <c r="D9" s="140"/>
      <c r="E9" s="141"/>
      <c r="F9" s="143"/>
      <c r="G9" s="143"/>
      <c r="H9" s="143"/>
      <c r="I9" s="143"/>
      <c r="J9" s="143"/>
      <c r="K9" s="142"/>
      <c r="L9" s="142">
        <f>M9+N9+O9+P9+Q9</f>
        <v>0</v>
      </c>
      <c r="M9" s="143"/>
      <c r="N9" s="143"/>
      <c r="O9" s="143"/>
      <c r="P9" s="142"/>
      <c r="Q9" s="143"/>
    </row>
    <row r="10" spans="1:17" ht="21" customHeight="1">
      <c r="A10" s="144" t="s">
        <v>114</v>
      </c>
      <c r="B10" s="145"/>
      <c r="C10" s="145"/>
      <c r="D10" s="145"/>
      <c r="E10" s="141"/>
      <c r="F10" s="142">
        <f>F8+F9</f>
        <v>0</v>
      </c>
      <c r="G10" s="142">
        <f aca="true" t="shared" si="0" ref="G10:Q10">SUM(G8:G9)</f>
        <v>0</v>
      </c>
      <c r="H10" s="142">
        <f t="shared" si="0"/>
        <v>0</v>
      </c>
      <c r="I10" s="142">
        <f t="shared" si="0"/>
        <v>0</v>
      </c>
      <c r="J10" s="142">
        <f t="shared" si="0"/>
        <v>0</v>
      </c>
      <c r="K10" s="142">
        <f t="shared" si="0"/>
        <v>0</v>
      </c>
      <c r="L10" s="142">
        <f t="shared" si="0"/>
        <v>0</v>
      </c>
      <c r="M10" s="142">
        <f t="shared" si="0"/>
        <v>0</v>
      </c>
      <c r="N10" s="142">
        <f t="shared" si="0"/>
        <v>0</v>
      </c>
      <c r="O10" s="142">
        <f t="shared" si="0"/>
        <v>0</v>
      </c>
      <c r="P10" s="142">
        <f t="shared" si="0"/>
        <v>0</v>
      </c>
      <c r="Q10" s="142">
        <f t="shared" si="0"/>
        <v>0</v>
      </c>
    </row>
    <row r="11" spans="1:2" ht="14.25" customHeight="1">
      <c r="A11" s="146" t="str">
        <f>IF(A8=0,"说明：本表无数据，故公开空表。","")</f>
        <v>说明：本表无数据，故公开空表。</v>
      </c>
      <c r="B11" s="146"/>
    </row>
  </sheetData>
  <sheetProtection/>
  <mergeCells count="17">
    <mergeCell ref="A2:Q2"/>
    <mergeCell ref="A3:F3"/>
    <mergeCell ref="G4:Q4"/>
    <mergeCell ref="L5:Q5"/>
    <mergeCell ref="A10:E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showZeros="0" workbookViewId="0" topLeftCell="A1">
      <selection activeCell="H8" sqref="H8"/>
    </sheetView>
  </sheetViews>
  <sheetFormatPr defaultColWidth="8.7109375" defaultRowHeight="14.25" customHeight="1"/>
  <cols>
    <col min="1" max="7" width="9.140625" style="102" customWidth="1"/>
    <col min="8" max="8" width="12.00390625" style="80" customWidth="1"/>
    <col min="9" max="11" width="10.00390625" style="80" customWidth="1"/>
    <col min="12" max="12" width="9.140625" style="68" customWidth="1"/>
    <col min="13" max="14" width="9.140625" style="80" customWidth="1"/>
    <col min="15" max="16" width="12.7109375" style="80" customWidth="1"/>
    <col min="17" max="17" width="9.140625" style="68" customWidth="1"/>
    <col min="18" max="18" width="10.421875" style="80" customWidth="1"/>
    <col min="19" max="19" width="9.140625" style="68" customWidth="1"/>
    <col min="20" max="247" width="9.140625" style="68" bestFit="1" customWidth="1"/>
    <col min="248" max="16384" width="8.7109375" style="68" customWidth="1"/>
  </cols>
  <sheetData>
    <row r="1" spans="1:18" ht="13.5" customHeight="1">
      <c r="A1" s="81"/>
      <c r="B1" s="81"/>
      <c r="C1" s="81"/>
      <c r="D1" s="81"/>
      <c r="E1" s="81"/>
      <c r="F1" s="81"/>
      <c r="G1" s="81"/>
      <c r="H1" s="103"/>
      <c r="I1" s="103"/>
      <c r="J1" s="103"/>
      <c r="K1" s="103"/>
      <c r="L1" s="118"/>
      <c r="M1" s="119"/>
      <c r="N1" s="119"/>
      <c r="O1" s="119"/>
      <c r="P1" s="119"/>
      <c r="Q1" s="125"/>
      <c r="R1" s="126" t="s">
        <v>319</v>
      </c>
    </row>
    <row r="2" spans="1:18" ht="27.75" customHeight="1">
      <c r="A2" s="104" t="s">
        <v>320</v>
      </c>
      <c r="B2" s="104"/>
      <c r="C2" s="104"/>
      <c r="D2" s="104"/>
      <c r="E2" s="105"/>
      <c r="F2" s="105"/>
      <c r="G2" s="105"/>
      <c r="H2" s="105"/>
      <c r="I2" s="105"/>
      <c r="J2" s="105"/>
      <c r="K2" s="105"/>
      <c r="L2" s="105"/>
      <c r="M2" s="105"/>
      <c r="N2" s="105"/>
      <c r="O2" s="105"/>
      <c r="P2" s="105"/>
      <c r="Q2" s="105"/>
      <c r="R2" s="105"/>
    </row>
    <row r="3" spans="1:18" ht="25.5" customHeight="1">
      <c r="A3" s="106" t="str">
        <f>'财务收支预算总表01-1'!A3</f>
        <v>单位名称：大姚县疾病预防控制中心</v>
      </c>
      <c r="B3" s="107"/>
      <c r="C3" s="107"/>
      <c r="D3" s="107"/>
      <c r="E3" s="107"/>
      <c r="F3" s="107"/>
      <c r="G3" s="107"/>
      <c r="H3" s="85"/>
      <c r="I3" s="85"/>
      <c r="J3" s="85"/>
      <c r="K3" s="85"/>
      <c r="L3" s="118"/>
      <c r="M3" s="119"/>
      <c r="N3" s="119"/>
      <c r="O3" s="119"/>
      <c r="P3" s="119"/>
      <c r="Q3" s="127"/>
      <c r="R3" s="128" t="s">
        <v>163</v>
      </c>
    </row>
    <row r="4" spans="1:18" ht="15.75" customHeight="1">
      <c r="A4" s="108" t="s">
        <v>310</v>
      </c>
      <c r="B4" s="108" t="s">
        <v>321</v>
      </c>
      <c r="C4" s="108" t="s">
        <v>322</v>
      </c>
      <c r="D4" s="108" t="s">
        <v>323</v>
      </c>
      <c r="E4" s="108" t="s">
        <v>324</v>
      </c>
      <c r="F4" s="108" t="s">
        <v>325</v>
      </c>
      <c r="G4" s="108" t="s">
        <v>326</v>
      </c>
      <c r="H4" s="108" t="s">
        <v>179</v>
      </c>
      <c r="I4" s="108"/>
      <c r="J4" s="108"/>
      <c r="K4" s="108"/>
      <c r="L4" s="120"/>
      <c r="M4" s="108"/>
      <c r="N4" s="108"/>
      <c r="O4" s="108"/>
      <c r="P4" s="108"/>
      <c r="Q4" s="120"/>
      <c r="R4" s="108"/>
    </row>
    <row r="5" spans="1:18" ht="17.25" customHeight="1">
      <c r="A5" s="108"/>
      <c r="B5" s="108"/>
      <c r="C5" s="108"/>
      <c r="D5" s="108"/>
      <c r="E5" s="108"/>
      <c r="F5" s="108"/>
      <c r="G5" s="108"/>
      <c r="H5" s="108" t="s">
        <v>55</v>
      </c>
      <c r="I5" s="108" t="s">
        <v>58</v>
      </c>
      <c r="J5" s="108" t="s">
        <v>316</v>
      </c>
      <c r="K5" s="108" t="s">
        <v>317</v>
      </c>
      <c r="L5" s="121" t="s">
        <v>318</v>
      </c>
      <c r="M5" s="108" t="s">
        <v>62</v>
      </c>
      <c r="N5" s="108"/>
      <c r="O5" s="108"/>
      <c r="P5" s="108"/>
      <c r="Q5" s="121"/>
      <c r="R5" s="108"/>
    </row>
    <row r="6" spans="1:18" ht="54" customHeight="1">
      <c r="A6" s="108"/>
      <c r="B6" s="108"/>
      <c r="C6" s="108"/>
      <c r="D6" s="108"/>
      <c r="E6" s="108"/>
      <c r="F6" s="108"/>
      <c r="G6" s="108"/>
      <c r="H6" s="108"/>
      <c r="I6" s="108"/>
      <c r="J6" s="108"/>
      <c r="K6" s="108"/>
      <c r="L6" s="120"/>
      <c r="M6" s="108" t="s">
        <v>57</v>
      </c>
      <c r="N6" s="108" t="s">
        <v>63</v>
      </c>
      <c r="O6" s="108" t="s">
        <v>265</v>
      </c>
      <c r="P6" s="108" t="s">
        <v>65</v>
      </c>
      <c r="Q6" s="120" t="s">
        <v>66</v>
      </c>
      <c r="R6" s="108" t="s">
        <v>67</v>
      </c>
    </row>
    <row r="7" spans="1:18" ht="15" customHeight="1">
      <c r="A7" s="108">
        <v>1</v>
      </c>
      <c r="B7" s="108">
        <v>2</v>
      </c>
      <c r="C7" s="108">
        <v>3</v>
      </c>
      <c r="D7" s="108">
        <v>4</v>
      </c>
      <c r="E7" s="108">
        <v>5</v>
      </c>
      <c r="F7" s="108">
        <v>6</v>
      </c>
      <c r="G7" s="108">
        <v>7</v>
      </c>
      <c r="H7" s="108">
        <v>8</v>
      </c>
      <c r="I7" s="108">
        <v>9</v>
      </c>
      <c r="J7" s="108">
        <v>10</v>
      </c>
      <c r="K7" s="108">
        <v>11</v>
      </c>
      <c r="L7" s="108">
        <v>12</v>
      </c>
      <c r="M7" s="108">
        <v>13</v>
      </c>
      <c r="N7" s="108">
        <v>14</v>
      </c>
      <c r="O7" s="108">
        <v>15</v>
      </c>
      <c r="P7" s="108">
        <v>16</v>
      </c>
      <c r="Q7" s="108">
        <v>17</v>
      </c>
      <c r="R7" s="108">
        <v>18</v>
      </c>
    </row>
    <row r="8" spans="1:18" ht="22.5" customHeight="1">
      <c r="A8" s="109"/>
      <c r="B8" s="109"/>
      <c r="C8" s="109"/>
      <c r="D8" s="110"/>
      <c r="E8" s="109"/>
      <c r="F8" s="109"/>
      <c r="G8" s="109"/>
      <c r="H8" s="111">
        <f>I8+J8+K8+L8+M8</f>
        <v>0</v>
      </c>
      <c r="I8" s="111"/>
      <c r="J8" s="111"/>
      <c r="K8" s="111"/>
      <c r="L8" s="111"/>
      <c r="M8" s="111">
        <f>N8+O8+P8+Q8+R8</f>
        <v>0</v>
      </c>
      <c r="N8" s="111"/>
      <c r="O8" s="111"/>
      <c r="P8" s="111"/>
      <c r="Q8" s="111"/>
      <c r="R8" s="111"/>
    </row>
    <row r="9" spans="1:18" ht="22.5" customHeight="1">
      <c r="A9" s="112"/>
      <c r="B9" s="113"/>
      <c r="C9" s="113"/>
      <c r="D9" s="114"/>
      <c r="E9" s="113"/>
      <c r="F9" s="113"/>
      <c r="G9" s="113"/>
      <c r="H9" s="111">
        <f>I9+J9+K9+L9+M9</f>
        <v>0</v>
      </c>
      <c r="I9" s="122"/>
      <c r="J9" s="122"/>
      <c r="K9" s="122"/>
      <c r="L9" s="111"/>
      <c r="M9" s="111">
        <f>N9+O9+P9+Q9+R9</f>
        <v>0</v>
      </c>
      <c r="N9" s="122"/>
      <c r="O9" s="122"/>
      <c r="P9" s="122"/>
      <c r="Q9" s="111"/>
      <c r="R9" s="122"/>
    </row>
    <row r="10" spans="1:18" ht="22.5" customHeight="1">
      <c r="A10" s="112"/>
      <c r="B10" s="115"/>
      <c r="C10" s="115"/>
      <c r="D10" s="116"/>
      <c r="E10" s="115"/>
      <c r="F10" s="115"/>
      <c r="G10" s="115"/>
      <c r="H10" s="111">
        <f>I10+J10+K10+L10+M10</f>
        <v>0</v>
      </c>
      <c r="I10" s="123"/>
      <c r="J10" s="123"/>
      <c r="K10" s="123"/>
      <c r="L10" s="123"/>
      <c r="M10" s="111">
        <f>N10+O10+P10+Q10+R10</f>
        <v>0</v>
      </c>
      <c r="N10" s="123"/>
      <c r="O10" s="123"/>
      <c r="P10" s="123"/>
      <c r="Q10" s="123"/>
      <c r="R10" s="123"/>
    </row>
    <row r="11" spans="1:18" ht="22.5" customHeight="1">
      <c r="A11" s="109" t="s">
        <v>114</v>
      </c>
      <c r="B11" s="109"/>
      <c r="C11" s="109"/>
      <c r="D11" s="109"/>
      <c r="E11" s="109"/>
      <c r="F11" s="109"/>
      <c r="G11" s="109"/>
      <c r="H11" s="117">
        <f>SUM(H8:H10)</f>
        <v>0</v>
      </c>
      <c r="I11" s="117">
        <f>SUM(I8:I10)</f>
        <v>0</v>
      </c>
      <c r="J11" s="117">
        <f>SUM(J8:J10)</f>
        <v>0</v>
      </c>
      <c r="K11" s="117">
        <f>SUM(K8:K10)</f>
        <v>0</v>
      </c>
      <c r="L11" s="124"/>
      <c r="M11" s="117">
        <f>SUM(M8:M10)</f>
        <v>0</v>
      </c>
      <c r="N11" s="117">
        <f>SUM(N8:N10)</f>
        <v>0</v>
      </c>
      <c r="O11" s="117">
        <f>SUM(O9:O10)</f>
        <v>0</v>
      </c>
      <c r="P11" s="117">
        <f>SUM(P8:P10)</f>
        <v>0</v>
      </c>
      <c r="Q11" s="124">
        <f>SUM(Q8:Q10)</f>
        <v>0</v>
      </c>
      <c r="R11" s="117">
        <f>SUM(R8:R10)</f>
        <v>0</v>
      </c>
    </row>
    <row r="12" spans="1:4" ht="14.25" customHeight="1">
      <c r="A12" s="101" t="str">
        <f>IF(A8=0,"说明：本表无数据，故公开空表。","")</f>
        <v>说明：本表无数据，故公开空表。</v>
      </c>
      <c r="B12" s="101"/>
      <c r="C12" s="101"/>
      <c r="D12" s="101"/>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showZeros="0" workbookViewId="0" topLeftCell="A1">
      <selection activeCell="A9" sqref="A9:D9"/>
    </sheetView>
  </sheetViews>
  <sheetFormatPr defaultColWidth="8.8515625" defaultRowHeight="14.25" customHeight="1"/>
  <cols>
    <col min="1" max="1" width="37.7109375" style="80" customWidth="1"/>
    <col min="2" max="2" width="18.140625" style="80" customWidth="1"/>
    <col min="3" max="3" width="24.57421875" style="80" customWidth="1"/>
    <col min="4" max="4" width="26.421875" style="80" customWidth="1"/>
    <col min="5" max="5" width="26.28125" style="80" customWidth="1"/>
    <col min="6" max="6" width="9.140625" style="68" customWidth="1"/>
    <col min="7" max="16384" width="9.140625" style="68" bestFit="1" customWidth="1"/>
  </cols>
  <sheetData>
    <row r="1" spans="1:5" ht="13.5" customHeight="1">
      <c r="A1" s="81"/>
      <c r="B1" s="81"/>
      <c r="C1" s="81"/>
      <c r="D1" s="82"/>
      <c r="E1" s="79" t="s">
        <v>327</v>
      </c>
    </row>
    <row r="2" spans="1:5" ht="27.75" customHeight="1">
      <c r="A2" s="83" t="s">
        <v>328</v>
      </c>
      <c r="B2" s="70"/>
      <c r="C2" s="70"/>
      <c r="D2" s="70"/>
      <c r="E2" s="71"/>
    </row>
    <row r="3" spans="1:5" ht="18" customHeight="1">
      <c r="A3" s="84" t="str">
        <f>'财务收支预算总表01-1'!A3</f>
        <v>单位名称：大姚县疾病预防控制中心</v>
      </c>
      <c r="B3" s="85"/>
      <c r="C3" s="85"/>
      <c r="D3" s="86"/>
      <c r="E3" s="87" t="s">
        <v>163</v>
      </c>
    </row>
    <row r="4" spans="1:5" ht="19.5" customHeight="1">
      <c r="A4" s="88" t="s">
        <v>329</v>
      </c>
      <c r="B4" s="89" t="s">
        <v>179</v>
      </c>
      <c r="C4" s="90"/>
      <c r="D4" s="90"/>
      <c r="E4" s="91" t="s">
        <v>330</v>
      </c>
    </row>
    <row r="5" spans="1:5" ht="40.5" customHeight="1">
      <c r="A5" s="92"/>
      <c r="B5" s="93" t="s">
        <v>55</v>
      </c>
      <c r="C5" s="94" t="s">
        <v>58</v>
      </c>
      <c r="D5" s="95" t="s">
        <v>331</v>
      </c>
      <c r="E5" s="91" t="s">
        <v>332</v>
      </c>
    </row>
    <row r="6" spans="1:5" ht="19.5" customHeight="1">
      <c r="A6" s="91">
        <v>1</v>
      </c>
      <c r="B6" s="91">
        <v>2</v>
      </c>
      <c r="C6" s="91">
        <v>3</v>
      </c>
      <c r="D6" s="96">
        <v>4</v>
      </c>
      <c r="E6" s="97">
        <v>5</v>
      </c>
    </row>
    <row r="7" spans="1:5" ht="19.5" customHeight="1">
      <c r="A7" s="75" t="s">
        <v>45</v>
      </c>
      <c r="B7" s="98">
        <f>C7+D7</f>
        <v>0</v>
      </c>
      <c r="C7" s="98"/>
      <c r="D7" s="99"/>
      <c r="E7" s="100" t="s">
        <v>45</v>
      </c>
    </row>
    <row r="8" spans="1:5" ht="19.5" customHeight="1">
      <c r="A8" s="76" t="s">
        <v>45</v>
      </c>
      <c r="B8" s="98" t="s">
        <v>45</v>
      </c>
      <c r="C8" s="98"/>
      <c r="D8" s="99"/>
      <c r="E8" s="100" t="s">
        <v>45</v>
      </c>
    </row>
    <row r="9" spans="1:4" ht="14.25" customHeight="1">
      <c r="A9" s="101" t="s">
        <v>333</v>
      </c>
      <c r="B9" s="101"/>
      <c r="C9" s="101"/>
      <c r="D9" s="101"/>
    </row>
  </sheetData>
  <sheetProtection/>
  <mergeCells count="5">
    <mergeCell ref="A2:E2"/>
    <mergeCell ref="A3:D3"/>
    <mergeCell ref="B4:D4"/>
    <mergeCell ref="A9:D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67" customWidth="1"/>
    <col min="2" max="2" width="29.00390625" style="67" customWidth="1"/>
    <col min="3" max="5" width="23.57421875" style="67" customWidth="1"/>
    <col min="6" max="6" width="11.28125" style="68" customWidth="1"/>
    <col min="7" max="7" width="25.140625" style="67" customWidth="1"/>
    <col min="8" max="8" width="15.57421875" style="68" customWidth="1"/>
    <col min="9" max="9" width="13.421875" style="68" customWidth="1"/>
    <col min="10" max="10" width="18.8515625" style="67" customWidth="1"/>
    <col min="11" max="11" width="9.140625" style="68" customWidth="1"/>
    <col min="12" max="16384" width="9.140625" style="68" bestFit="1" customWidth="1"/>
  </cols>
  <sheetData>
    <row r="1" ht="12" customHeight="1">
      <c r="J1" s="79" t="s">
        <v>334</v>
      </c>
    </row>
    <row r="2" spans="1:10" ht="28.5" customHeight="1">
      <c r="A2" s="69" t="s">
        <v>335</v>
      </c>
      <c r="B2" s="70"/>
      <c r="C2" s="70"/>
      <c r="D2" s="70"/>
      <c r="E2" s="71"/>
      <c r="F2" s="72"/>
      <c r="G2" s="71"/>
      <c r="H2" s="72"/>
      <c r="I2" s="72"/>
      <c r="J2" s="71"/>
    </row>
    <row r="3" ht="17.25" customHeight="1">
      <c r="A3" s="73" t="str">
        <f>'财务收支预算总表01-1'!A3</f>
        <v>单位名称：大姚县疾病预防控制中心</v>
      </c>
    </row>
    <row r="4" spans="1:10" ht="44.25" customHeight="1">
      <c r="A4" s="74" t="s">
        <v>275</v>
      </c>
      <c r="B4" s="74" t="s">
        <v>276</v>
      </c>
      <c r="C4" s="74" t="s">
        <v>277</v>
      </c>
      <c r="D4" s="74" t="s">
        <v>278</v>
      </c>
      <c r="E4" s="74" t="s">
        <v>279</v>
      </c>
      <c r="F4" s="21" t="s">
        <v>280</v>
      </c>
      <c r="G4" s="74" t="s">
        <v>281</v>
      </c>
      <c r="H4" s="21" t="s">
        <v>282</v>
      </c>
      <c r="I4" s="21" t="s">
        <v>283</v>
      </c>
      <c r="J4" s="74" t="s">
        <v>284</v>
      </c>
    </row>
    <row r="5" spans="1:10" ht="14.25" customHeight="1">
      <c r="A5" s="74">
        <v>1</v>
      </c>
      <c r="B5" s="74">
        <v>2</v>
      </c>
      <c r="C5" s="74">
        <v>3</v>
      </c>
      <c r="D5" s="74">
        <v>4</v>
      </c>
      <c r="E5" s="74">
        <v>5</v>
      </c>
      <c r="F5" s="21">
        <v>6</v>
      </c>
      <c r="G5" s="74">
        <v>7</v>
      </c>
      <c r="H5" s="21">
        <v>8</v>
      </c>
      <c r="I5" s="21">
        <v>9</v>
      </c>
      <c r="J5" s="74">
        <v>10</v>
      </c>
    </row>
    <row r="6" spans="1:10" ht="42" customHeight="1">
      <c r="A6" s="75" t="s">
        <v>45</v>
      </c>
      <c r="B6" s="76"/>
      <c r="C6" s="76"/>
      <c r="D6" s="76"/>
      <c r="E6" s="77"/>
      <c r="F6" s="78"/>
      <c r="G6" s="77"/>
      <c r="H6" s="78"/>
      <c r="I6" s="78"/>
      <c r="J6" s="77"/>
    </row>
    <row r="7" spans="1:10" ht="42.75" customHeight="1">
      <c r="A7" s="26" t="s">
        <v>45</v>
      </c>
      <c r="B7" s="26" t="s">
        <v>45</v>
      </c>
      <c r="C7" s="26" t="s">
        <v>45</v>
      </c>
      <c r="D7" s="26" t="s">
        <v>45</v>
      </c>
      <c r="E7" s="75" t="s">
        <v>45</v>
      </c>
      <c r="F7" s="26" t="s">
        <v>45</v>
      </c>
      <c r="G7" s="75" t="s">
        <v>45</v>
      </c>
      <c r="H7" s="26" t="s">
        <v>45</v>
      </c>
      <c r="I7" s="26" t="s">
        <v>45</v>
      </c>
      <c r="J7" s="75" t="s">
        <v>45</v>
      </c>
    </row>
    <row r="8" ht="24.75" customHeight="1">
      <c r="A8" s="66" t="s">
        <v>333</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3" sqref="A3:B3"/>
    </sheetView>
  </sheetViews>
  <sheetFormatPr defaultColWidth="8.8515625" defaultRowHeight="12.75"/>
  <cols>
    <col min="1" max="1" width="29.00390625" style="53" bestFit="1" customWidth="1"/>
    <col min="2" max="2" width="18.7109375" style="53" customWidth="1"/>
    <col min="3" max="3" width="24.8515625" style="53" customWidth="1"/>
    <col min="4" max="6" width="23.57421875" style="53" customWidth="1"/>
    <col min="7" max="7" width="25.140625" style="53" customWidth="1"/>
    <col min="8" max="8" width="18.8515625" style="53" customWidth="1"/>
    <col min="9" max="16384" width="9.140625" style="53" bestFit="1" customWidth="1"/>
  </cols>
  <sheetData>
    <row r="1" ht="12">
      <c r="H1" s="54" t="s">
        <v>336</v>
      </c>
    </row>
    <row r="2" spans="1:8" ht="30.75">
      <c r="A2" s="55" t="s">
        <v>337</v>
      </c>
      <c r="B2" s="55"/>
      <c r="C2" s="55"/>
      <c r="D2" s="55"/>
      <c r="E2" s="56"/>
      <c r="F2" s="56"/>
      <c r="G2" s="56"/>
      <c r="H2" s="56"/>
    </row>
    <row r="3" spans="1:2" ht="13.5">
      <c r="A3" s="8" t="str">
        <f>'财务收支预算总表01-1'!A3</f>
        <v>单位名称：大姚县疾病预防控制中心</v>
      </c>
      <c r="B3" s="8"/>
    </row>
    <row r="4" spans="1:8" ht="18" customHeight="1">
      <c r="A4" s="57" t="s">
        <v>172</v>
      </c>
      <c r="B4" s="57" t="s">
        <v>338</v>
      </c>
      <c r="C4" s="57" t="s">
        <v>339</v>
      </c>
      <c r="D4" s="57" t="s">
        <v>340</v>
      </c>
      <c r="E4" s="57" t="s">
        <v>341</v>
      </c>
      <c r="F4" s="58" t="s">
        <v>342</v>
      </c>
      <c r="G4" s="59"/>
      <c r="H4" s="60"/>
    </row>
    <row r="5" spans="1:8" ht="18" customHeight="1">
      <c r="A5" s="61"/>
      <c r="B5" s="61"/>
      <c r="C5" s="61"/>
      <c r="D5" s="61"/>
      <c r="E5" s="61"/>
      <c r="F5" s="62" t="s">
        <v>314</v>
      </c>
      <c r="G5" s="62" t="s">
        <v>343</v>
      </c>
      <c r="H5" s="62" t="s">
        <v>344</v>
      </c>
    </row>
    <row r="6" spans="1:8" ht="21" customHeight="1">
      <c r="A6" s="63">
        <v>1</v>
      </c>
      <c r="B6" s="63">
        <v>2</v>
      </c>
      <c r="C6" s="63">
        <v>3</v>
      </c>
      <c r="D6" s="63">
        <v>4</v>
      </c>
      <c r="E6" s="63">
        <v>5</v>
      </c>
      <c r="F6" s="63">
        <v>6</v>
      </c>
      <c r="G6" s="63">
        <v>7</v>
      </c>
      <c r="H6" s="63">
        <v>8</v>
      </c>
    </row>
    <row r="7" spans="1:8" ht="33" customHeight="1">
      <c r="A7" s="64"/>
      <c r="B7" s="64"/>
      <c r="C7" s="64"/>
      <c r="D7" s="64"/>
      <c r="E7" s="64"/>
      <c r="F7" s="63"/>
      <c r="G7" s="63"/>
      <c r="H7" s="63"/>
    </row>
    <row r="8" spans="1:8" ht="24" customHeight="1">
      <c r="A8" s="65"/>
      <c r="B8" s="65"/>
      <c r="C8" s="65"/>
      <c r="D8" s="65"/>
      <c r="E8" s="65"/>
      <c r="F8" s="63"/>
      <c r="G8" s="63"/>
      <c r="H8" s="63"/>
    </row>
    <row r="9" spans="1:8" ht="24" customHeight="1">
      <c r="A9" s="65"/>
      <c r="B9" s="65"/>
      <c r="C9" s="65"/>
      <c r="D9" s="65"/>
      <c r="E9" s="65"/>
      <c r="F9" s="63"/>
      <c r="G9" s="63"/>
      <c r="H9" s="63"/>
    </row>
    <row r="10" ht="22.5" customHeight="1">
      <c r="A10" s="66" t="s">
        <v>333</v>
      </c>
    </row>
  </sheetData>
  <sheetProtection/>
  <mergeCells count="8">
    <mergeCell ref="A2:H2"/>
    <mergeCell ref="A3:B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2" sqref="A2:K2"/>
    </sheetView>
  </sheetViews>
  <sheetFormatPr defaultColWidth="9.140625" defaultRowHeight="12.75"/>
  <cols>
    <col min="1" max="1" width="12.421875" style="0" customWidth="1"/>
    <col min="2" max="2" width="13.421875" style="0" customWidth="1"/>
    <col min="3" max="3" width="13.8515625" style="0" customWidth="1"/>
    <col min="4" max="4" width="17.00390625" style="0" customWidth="1"/>
    <col min="5" max="5" width="14.7109375" style="0" customWidth="1"/>
    <col min="6" max="6" width="14.8515625" style="0" customWidth="1"/>
    <col min="7" max="7" width="17.140625" style="0" customWidth="1"/>
    <col min="9" max="9" width="13.7109375" style="0" customWidth="1"/>
    <col min="10" max="10" width="16.421875" style="0" customWidth="1"/>
    <col min="11" max="11" width="13.140625" style="0" customWidth="1"/>
  </cols>
  <sheetData>
    <row r="1" spans="1:11" ht="12.75">
      <c r="A1" s="32"/>
      <c r="B1" s="32"/>
      <c r="C1" s="32"/>
      <c r="D1" s="32"/>
      <c r="E1" s="32"/>
      <c r="F1" s="32"/>
      <c r="G1" s="32"/>
      <c r="H1" s="32"/>
      <c r="I1" s="32"/>
      <c r="J1" s="32"/>
      <c r="K1" s="51" t="s">
        <v>345</v>
      </c>
    </row>
    <row r="2" spans="1:11" ht="27">
      <c r="A2" s="33" t="s">
        <v>346</v>
      </c>
      <c r="B2" s="34"/>
      <c r="C2" s="34"/>
      <c r="D2" s="34"/>
      <c r="E2" s="34"/>
      <c r="F2" s="34"/>
      <c r="G2" s="34"/>
      <c r="H2" s="34"/>
      <c r="I2" s="34"/>
      <c r="J2" s="34"/>
      <c r="K2" s="34"/>
    </row>
    <row r="3" spans="1:11" ht="12.75">
      <c r="A3" s="35" t="s">
        <v>2</v>
      </c>
      <c r="B3" s="36"/>
      <c r="C3" s="37"/>
      <c r="D3" s="37"/>
      <c r="E3" s="37"/>
      <c r="F3" s="38"/>
      <c r="G3" s="37"/>
      <c r="H3" s="38"/>
      <c r="I3" s="37"/>
      <c r="J3" s="37"/>
      <c r="K3" s="51" t="s">
        <v>3</v>
      </c>
    </row>
    <row r="4" spans="1:11" ht="13.5">
      <c r="A4" s="39" t="s">
        <v>260</v>
      </c>
      <c r="B4" s="39" t="s">
        <v>174</v>
      </c>
      <c r="C4" s="40" t="s">
        <v>261</v>
      </c>
      <c r="D4" s="40" t="s">
        <v>175</v>
      </c>
      <c r="E4" s="40" t="s">
        <v>176</v>
      </c>
      <c r="F4" s="41" t="s">
        <v>262</v>
      </c>
      <c r="G4" s="39" t="s">
        <v>263</v>
      </c>
      <c r="H4" s="40" t="s">
        <v>55</v>
      </c>
      <c r="I4" s="52" t="s">
        <v>347</v>
      </c>
      <c r="J4" s="52"/>
      <c r="K4" s="52"/>
    </row>
    <row r="5" spans="1:11" ht="27">
      <c r="A5" s="42"/>
      <c r="B5" s="42"/>
      <c r="C5" s="42"/>
      <c r="D5" s="42"/>
      <c r="E5" s="42"/>
      <c r="F5" s="42"/>
      <c r="G5" s="42"/>
      <c r="H5" s="42"/>
      <c r="I5" s="19" t="s">
        <v>58</v>
      </c>
      <c r="J5" s="19" t="s">
        <v>59</v>
      </c>
      <c r="K5" s="19" t="s">
        <v>60</v>
      </c>
    </row>
    <row r="6" spans="1:11" ht="13.5">
      <c r="A6" s="43">
        <v>1</v>
      </c>
      <c r="B6" s="43">
        <v>2</v>
      </c>
      <c r="C6" s="43">
        <v>3</v>
      </c>
      <c r="D6" s="44">
        <v>4</v>
      </c>
      <c r="E6" s="44">
        <v>5</v>
      </c>
      <c r="F6" s="44">
        <v>6</v>
      </c>
      <c r="G6" s="44">
        <v>7</v>
      </c>
      <c r="H6" s="44">
        <v>8</v>
      </c>
      <c r="I6" s="44">
        <v>9</v>
      </c>
      <c r="J6" s="44">
        <v>10</v>
      </c>
      <c r="K6" s="44">
        <v>11</v>
      </c>
    </row>
    <row r="7" spans="1:11" ht="13.5">
      <c r="A7" s="45" t="s">
        <v>45</v>
      </c>
      <c r="B7" s="45" t="s">
        <v>45</v>
      </c>
      <c r="C7" s="45" t="s">
        <v>45</v>
      </c>
      <c r="D7" s="45"/>
      <c r="E7" s="45"/>
      <c r="F7" s="45"/>
      <c r="G7" s="45"/>
      <c r="H7" s="46" t="s">
        <v>45</v>
      </c>
      <c r="I7" s="46" t="s">
        <v>45</v>
      </c>
      <c r="J7" s="46" t="s">
        <v>45</v>
      </c>
      <c r="K7" s="46" t="s">
        <v>45</v>
      </c>
    </row>
    <row r="8" spans="1:11" ht="13.5">
      <c r="A8" s="45"/>
      <c r="B8" s="45"/>
      <c r="C8" s="45"/>
      <c r="D8" s="45" t="s">
        <v>45</v>
      </c>
      <c r="E8" s="45" t="s">
        <v>45</v>
      </c>
      <c r="F8" s="45" t="s">
        <v>45</v>
      </c>
      <c r="G8" s="45" t="s">
        <v>45</v>
      </c>
      <c r="H8" s="46" t="s">
        <v>45</v>
      </c>
      <c r="I8" s="46" t="s">
        <v>45</v>
      </c>
      <c r="J8" s="46" t="s">
        <v>45</v>
      </c>
      <c r="K8" s="46" t="s">
        <v>45</v>
      </c>
    </row>
    <row r="9" spans="1:11" ht="13.5">
      <c r="A9" s="47" t="s">
        <v>55</v>
      </c>
      <c r="B9" s="48"/>
      <c r="C9" s="48"/>
      <c r="D9" s="48"/>
      <c r="E9" s="48"/>
      <c r="F9" s="48"/>
      <c r="G9" s="49"/>
      <c r="H9" s="50" t="s">
        <v>45</v>
      </c>
      <c r="I9" s="50" t="s">
        <v>45</v>
      </c>
      <c r="J9" s="50" t="s">
        <v>45</v>
      </c>
      <c r="K9" s="50" t="s">
        <v>45</v>
      </c>
    </row>
    <row r="10" ht="12.75">
      <c r="A10" s="31" t="s">
        <v>333</v>
      </c>
    </row>
  </sheetData>
  <sheetProtection/>
  <mergeCells count="12">
    <mergeCell ref="A2:K2"/>
    <mergeCell ref="A3:J3"/>
    <mergeCell ref="I4:K4"/>
    <mergeCell ref="A9:G9"/>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A9" sqref="A9:D9"/>
    </sheetView>
  </sheetViews>
  <sheetFormatPr defaultColWidth="9.140625" defaultRowHeight="12.75"/>
  <cols>
    <col min="1" max="1" width="18.421875" style="0" customWidth="1"/>
    <col min="2" max="2" width="20.57421875" style="0" customWidth="1"/>
    <col min="3" max="3" width="24.8515625" style="0" customWidth="1"/>
    <col min="4" max="4" width="20.8515625" style="0" customWidth="1"/>
    <col min="5" max="5" width="21.7109375" style="0" customWidth="1"/>
    <col min="6" max="6" width="15.421875" style="0" customWidth="1"/>
    <col min="7" max="7" width="22.140625" style="0" customWidth="1"/>
  </cols>
  <sheetData>
    <row r="1" spans="1:7" ht="12.75">
      <c r="A1" s="1"/>
      <c r="B1" s="2"/>
      <c r="C1" s="2"/>
      <c r="D1" s="2"/>
      <c r="E1" s="3"/>
      <c r="F1" s="3"/>
      <c r="G1" s="4" t="s">
        <v>348</v>
      </c>
    </row>
    <row r="2" spans="1:7" ht="33.75">
      <c r="A2" s="5" t="s">
        <v>349</v>
      </c>
      <c r="B2" s="6"/>
      <c r="C2" s="6"/>
      <c r="D2" s="6"/>
      <c r="E2" s="7"/>
      <c r="F2" s="7"/>
      <c r="G2" s="6"/>
    </row>
    <row r="3" spans="1:7" ht="13.5">
      <c r="A3" s="8" t="str">
        <f>'财务收支预算总表01-1'!A3</f>
        <v>单位名称：大姚县疾病预防控制中心</v>
      </c>
      <c r="B3" s="8"/>
      <c r="C3" s="9"/>
      <c r="D3" s="9"/>
      <c r="E3" s="3"/>
      <c r="F3" s="3"/>
      <c r="G3" s="4" t="s">
        <v>163</v>
      </c>
    </row>
    <row r="4" spans="1:7" ht="13.5">
      <c r="A4" s="10" t="s">
        <v>261</v>
      </c>
      <c r="B4" s="10" t="s">
        <v>260</v>
      </c>
      <c r="C4" s="11" t="s">
        <v>174</v>
      </c>
      <c r="D4" s="12" t="s">
        <v>350</v>
      </c>
      <c r="E4" s="13" t="s">
        <v>58</v>
      </c>
      <c r="F4" s="14"/>
      <c r="G4" s="15"/>
    </row>
    <row r="5" spans="1:7" ht="13.5">
      <c r="A5" s="10"/>
      <c r="B5" s="16"/>
      <c r="C5" s="17"/>
      <c r="D5" s="18"/>
      <c r="E5" s="19" t="s">
        <v>351</v>
      </c>
      <c r="F5" s="19" t="s">
        <v>352</v>
      </c>
      <c r="G5" s="19" t="s">
        <v>353</v>
      </c>
    </row>
    <row r="6" spans="1:7" ht="19.5" customHeight="1">
      <c r="A6" s="20">
        <v>1</v>
      </c>
      <c r="B6" s="20">
        <v>2</v>
      </c>
      <c r="C6" s="21">
        <v>3</v>
      </c>
      <c r="D6" s="21">
        <v>4</v>
      </c>
      <c r="E6" s="21">
        <v>5</v>
      </c>
      <c r="F6" s="21">
        <v>6</v>
      </c>
      <c r="G6" s="21">
        <v>7</v>
      </c>
    </row>
    <row r="7" spans="1:7" ht="30.75" customHeight="1">
      <c r="A7" s="22" t="s">
        <v>69</v>
      </c>
      <c r="B7" s="23"/>
      <c r="C7" s="23"/>
      <c r="D7" s="23"/>
      <c r="E7" s="24">
        <v>58440</v>
      </c>
      <c r="F7" s="24">
        <v>58440</v>
      </c>
      <c r="G7" s="25">
        <v>58440</v>
      </c>
    </row>
    <row r="8" spans="1:7" ht="30" customHeight="1">
      <c r="A8" s="22"/>
      <c r="B8" s="26" t="s">
        <v>267</v>
      </c>
      <c r="C8" s="26" t="s">
        <v>269</v>
      </c>
      <c r="D8" s="23" t="s">
        <v>354</v>
      </c>
      <c r="E8" s="24">
        <v>58440</v>
      </c>
      <c r="F8" s="24">
        <v>58440</v>
      </c>
      <c r="G8" s="25">
        <v>58440</v>
      </c>
    </row>
    <row r="9" spans="1:7" ht="19.5" customHeight="1">
      <c r="A9" s="27" t="s">
        <v>55</v>
      </c>
      <c r="B9" s="28"/>
      <c r="C9" s="28"/>
      <c r="D9" s="29"/>
      <c r="E9" s="30">
        <v>58440</v>
      </c>
      <c r="F9" s="24">
        <v>58440</v>
      </c>
      <c r="G9" s="25">
        <v>58440</v>
      </c>
    </row>
    <row r="10" ht="12.75">
      <c r="A10" s="31"/>
    </row>
  </sheetData>
  <sheetProtection/>
  <mergeCells count="8">
    <mergeCell ref="A2:G2"/>
    <mergeCell ref="A3:B3"/>
    <mergeCell ref="E4:G4"/>
    <mergeCell ref="A9:D9"/>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showZeros="0" workbookViewId="0" topLeftCell="A1">
      <selection activeCell="C21" sqref="C21"/>
    </sheetView>
  </sheetViews>
  <sheetFormatPr defaultColWidth="8.00390625" defaultRowHeight="14.25" customHeight="1"/>
  <cols>
    <col min="1" max="1" width="21.140625" style="80" customWidth="1"/>
    <col min="2" max="2" width="23.421875" style="80" customWidth="1"/>
    <col min="3" max="8" width="12.57421875" style="80" customWidth="1"/>
    <col min="9" max="9" width="8.8515625" style="80" customWidth="1"/>
    <col min="10" max="14" width="12.57421875" style="80" customWidth="1"/>
    <col min="15" max="15" width="8.00390625" style="68" customWidth="1"/>
    <col min="16" max="16" width="9.57421875" style="68" customWidth="1"/>
    <col min="17" max="17" width="9.7109375" style="68" customWidth="1"/>
    <col min="18" max="18" width="10.57421875" style="68" customWidth="1"/>
    <col min="19" max="20" width="10.140625" style="80" customWidth="1"/>
    <col min="21" max="21" width="8.00390625" style="68" customWidth="1"/>
    <col min="22" max="16384" width="8.00390625" style="68" customWidth="1"/>
  </cols>
  <sheetData>
    <row r="1" spans="1:20" ht="12" customHeight="1">
      <c r="A1" s="81"/>
      <c r="B1" s="81"/>
      <c r="C1" s="81"/>
      <c r="D1" s="81"/>
      <c r="E1" s="81"/>
      <c r="F1" s="81"/>
      <c r="G1" s="81"/>
      <c r="H1" s="81"/>
      <c r="I1" s="81"/>
      <c r="J1" s="81"/>
      <c r="K1" s="81"/>
      <c r="L1" s="81"/>
      <c r="M1" s="81"/>
      <c r="N1" s="81"/>
      <c r="O1" s="261"/>
      <c r="P1" s="261"/>
      <c r="Q1" s="261"/>
      <c r="R1" s="261"/>
      <c r="S1" s="265" t="s">
        <v>50</v>
      </c>
      <c r="T1" s="265" t="s">
        <v>50</v>
      </c>
    </row>
    <row r="2" spans="1:20" ht="36" customHeight="1">
      <c r="A2" s="247" t="s">
        <v>51</v>
      </c>
      <c r="B2" s="70"/>
      <c r="C2" s="70"/>
      <c r="D2" s="70"/>
      <c r="E2" s="71"/>
      <c r="F2" s="71"/>
      <c r="G2" s="71"/>
      <c r="H2" s="71"/>
      <c r="I2" s="71"/>
      <c r="J2" s="71"/>
      <c r="K2" s="71"/>
      <c r="L2" s="71"/>
      <c r="M2" s="71"/>
      <c r="N2" s="71"/>
      <c r="O2" s="72"/>
      <c r="P2" s="72"/>
      <c r="Q2" s="72"/>
      <c r="R2" s="72"/>
      <c r="S2" s="71"/>
      <c r="T2" s="72"/>
    </row>
    <row r="3" spans="1:20" ht="20.25" customHeight="1">
      <c r="A3" s="106" t="str">
        <f>'财务收支预算总表01-1'!A3</f>
        <v>单位名称：大姚县疾病预防控制中心</v>
      </c>
      <c r="B3" s="107"/>
      <c r="C3" s="107"/>
      <c r="D3" s="107"/>
      <c r="E3" s="107"/>
      <c r="F3" s="107"/>
      <c r="G3" s="107"/>
      <c r="H3" s="107"/>
      <c r="I3" s="107"/>
      <c r="J3" s="107"/>
      <c r="K3" s="107"/>
      <c r="L3" s="107"/>
      <c r="M3" s="107"/>
      <c r="N3" s="107"/>
      <c r="O3" s="262"/>
      <c r="P3" s="262"/>
      <c r="Q3" s="262"/>
      <c r="R3" s="262"/>
      <c r="S3" s="266" t="s">
        <v>3</v>
      </c>
      <c r="T3" s="266" t="s">
        <v>52</v>
      </c>
    </row>
    <row r="4" spans="1:20" ht="18.75" customHeight="1">
      <c r="A4" s="248" t="s">
        <v>53</v>
      </c>
      <c r="B4" s="249" t="s">
        <v>54</v>
      </c>
      <c r="C4" s="249" t="s">
        <v>55</v>
      </c>
      <c r="D4" s="250" t="s">
        <v>56</v>
      </c>
      <c r="E4" s="251"/>
      <c r="F4" s="251"/>
      <c r="G4" s="251"/>
      <c r="H4" s="251"/>
      <c r="I4" s="251"/>
      <c r="J4" s="251"/>
      <c r="K4" s="251"/>
      <c r="L4" s="251"/>
      <c r="M4" s="251"/>
      <c r="N4" s="242"/>
      <c r="O4" s="250" t="s">
        <v>44</v>
      </c>
      <c r="P4" s="250"/>
      <c r="Q4" s="250"/>
      <c r="R4" s="250"/>
      <c r="S4" s="251"/>
      <c r="T4" s="267"/>
    </row>
    <row r="5" spans="1:20" ht="18.75" customHeight="1">
      <c r="A5" s="252"/>
      <c r="B5" s="253"/>
      <c r="C5" s="253"/>
      <c r="D5" s="254" t="s">
        <v>57</v>
      </c>
      <c r="E5" s="254" t="s">
        <v>58</v>
      </c>
      <c r="F5" s="254" t="s">
        <v>59</v>
      </c>
      <c r="G5" s="254" t="s">
        <v>60</v>
      </c>
      <c r="H5" s="254" t="s">
        <v>61</v>
      </c>
      <c r="I5" s="263" t="s">
        <v>62</v>
      </c>
      <c r="J5" s="251"/>
      <c r="K5" s="251"/>
      <c r="L5" s="251"/>
      <c r="M5" s="251"/>
      <c r="N5" s="242"/>
      <c r="O5" s="248" t="s">
        <v>57</v>
      </c>
      <c r="P5" s="248" t="s">
        <v>58</v>
      </c>
      <c r="Q5" s="248" t="s">
        <v>59</v>
      </c>
      <c r="R5" s="248" t="s">
        <v>60</v>
      </c>
      <c r="S5" s="248" t="s">
        <v>61</v>
      </c>
      <c r="T5" s="248" t="s">
        <v>62</v>
      </c>
    </row>
    <row r="6" spans="1:20" ht="33.75" customHeight="1">
      <c r="A6" s="255"/>
      <c r="B6" s="256"/>
      <c r="C6" s="256"/>
      <c r="D6" s="255"/>
      <c r="E6" s="255"/>
      <c r="F6" s="255"/>
      <c r="G6" s="255"/>
      <c r="H6" s="255"/>
      <c r="I6" s="256" t="s">
        <v>57</v>
      </c>
      <c r="J6" s="256" t="s">
        <v>63</v>
      </c>
      <c r="K6" s="256" t="s">
        <v>64</v>
      </c>
      <c r="L6" s="256" t="s">
        <v>65</v>
      </c>
      <c r="M6" s="256" t="s">
        <v>66</v>
      </c>
      <c r="N6" s="256" t="s">
        <v>67</v>
      </c>
      <c r="O6" s="264"/>
      <c r="P6" s="264"/>
      <c r="Q6" s="264"/>
      <c r="R6" s="264"/>
      <c r="S6" s="264"/>
      <c r="T6" s="264"/>
    </row>
    <row r="7" spans="1:20" ht="16.5" customHeight="1">
      <c r="A7" s="257">
        <v>1</v>
      </c>
      <c r="B7" s="258">
        <v>2</v>
      </c>
      <c r="C7" s="258">
        <v>3</v>
      </c>
      <c r="D7" s="257">
        <v>4</v>
      </c>
      <c r="E7" s="258">
        <v>5</v>
      </c>
      <c r="F7" s="258">
        <v>6</v>
      </c>
      <c r="G7" s="257">
        <v>7</v>
      </c>
      <c r="H7" s="258">
        <v>8</v>
      </c>
      <c r="I7" s="258">
        <v>9</v>
      </c>
      <c r="J7" s="257">
        <v>10</v>
      </c>
      <c r="K7" s="258">
        <v>11</v>
      </c>
      <c r="L7" s="258">
        <v>12</v>
      </c>
      <c r="M7" s="257">
        <v>13</v>
      </c>
      <c r="N7" s="258">
        <v>14</v>
      </c>
      <c r="O7" s="258">
        <v>15</v>
      </c>
      <c r="P7" s="257">
        <v>16</v>
      </c>
      <c r="Q7" s="258">
        <v>17</v>
      </c>
      <c r="R7" s="258">
        <v>18</v>
      </c>
      <c r="S7" s="257">
        <v>19</v>
      </c>
      <c r="T7" s="258">
        <v>20</v>
      </c>
    </row>
    <row r="8" spans="1:20" s="246" customFormat="1" ht="16.5" customHeight="1">
      <c r="A8" s="174" t="s">
        <v>68</v>
      </c>
      <c r="B8" s="259" t="s">
        <v>69</v>
      </c>
      <c r="C8" s="228">
        <v>7596793</v>
      </c>
      <c r="D8" s="228">
        <f>E8+F8+G8+H8</f>
        <v>7596793</v>
      </c>
      <c r="E8" s="98">
        <v>7596793</v>
      </c>
      <c r="F8" s="98"/>
      <c r="G8" s="98"/>
      <c r="H8" s="98"/>
      <c r="I8" s="98">
        <f>J8+K8+L8+M8+N8</f>
        <v>0</v>
      </c>
      <c r="J8" s="98"/>
      <c r="K8" s="98"/>
      <c r="L8" s="98"/>
      <c r="M8" s="98"/>
      <c r="N8" s="98"/>
      <c r="O8" s="98">
        <f>P8+Q8+R8+S8+T8</f>
        <v>0</v>
      </c>
      <c r="P8" s="98"/>
      <c r="Q8" s="98"/>
      <c r="R8" s="98"/>
      <c r="S8" s="228"/>
      <c r="T8" s="98"/>
    </row>
    <row r="9" spans="1:20" s="246" customFormat="1" ht="16.5" customHeight="1">
      <c r="A9" s="260" t="s">
        <v>55</v>
      </c>
      <c r="B9" s="98"/>
      <c r="C9" s="98">
        <f>SUM(C8)</f>
        <v>7596793</v>
      </c>
      <c r="D9" s="98">
        <f aca="true" t="shared" si="0" ref="D9:T9">SUM(D8)</f>
        <v>7596793</v>
      </c>
      <c r="E9" s="98">
        <f t="shared" si="0"/>
        <v>7596793</v>
      </c>
      <c r="F9" s="98">
        <f t="shared" si="0"/>
        <v>0</v>
      </c>
      <c r="G9" s="98">
        <f t="shared" si="0"/>
        <v>0</v>
      </c>
      <c r="H9" s="98">
        <f t="shared" si="0"/>
        <v>0</v>
      </c>
      <c r="I9" s="98">
        <f t="shared" si="0"/>
        <v>0</v>
      </c>
      <c r="J9" s="98">
        <f t="shared" si="0"/>
        <v>0</v>
      </c>
      <c r="K9" s="98">
        <f t="shared" si="0"/>
        <v>0</v>
      </c>
      <c r="L9" s="98">
        <f t="shared" si="0"/>
        <v>0</v>
      </c>
      <c r="M9" s="98">
        <f t="shared" si="0"/>
        <v>0</v>
      </c>
      <c r="N9" s="98">
        <f t="shared" si="0"/>
        <v>0</v>
      </c>
      <c r="O9" s="98">
        <f t="shared" si="0"/>
        <v>0</v>
      </c>
      <c r="P9" s="98">
        <f t="shared" si="0"/>
        <v>0</v>
      </c>
      <c r="Q9" s="98">
        <f t="shared" si="0"/>
        <v>0</v>
      </c>
      <c r="R9" s="98">
        <f t="shared" si="0"/>
        <v>0</v>
      </c>
      <c r="S9" s="98">
        <f t="shared" si="0"/>
        <v>0</v>
      </c>
      <c r="T9" s="98">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Zeros="0" workbookViewId="0" topLeftCell="A1">
      <selection activeCell="C7" sqref="C7"/>
    </sheetView>
  </sheetViews>
  <sheetFormatPr defaultColWidth="8.8515625" defaultRowHeight="14.25" customHeight="1"/>
  <cols>
    <col min="1" max="1" width="14.28125" style="80" customWidth="1"/>
    <col min="2" max="2" width="34.57421875" style="80" customWidth="1"/>
    <col min="3" max="3" width="15.421875" style="80" customWidth="1"/>
    <col min="4" max="6" width="18.8515625" style="80" customWidth="1"/>
    <col min="7" max="7" width="15.57421875" style="80" customWidth="1"/>
    <col min="8" max="8" width="14.140625" style="80" customWidth="1"/>
    <col min="9" max="13" width="18.8515625" style="80" customWidth="1"/>
    <col min="14" max="14" width="9.140625" style="80" customWidth="1"/>
    <col min="15" max="16384" width="9.140625" style="80" bestFit="1" customWidth="1"/>
  </cols>
  <sheetData>
    <row r="1" spans="1:13" ht="15.75" customHeight="1">
      <c r="A1" s="81"/>
      <c r="B1" s="81"/>
      <c r="C1" s="81"/>
      <c r="D1" s="81"/>
      <c r="E1" s="81"/>
      <c r="F1" s="81"/>
      <c r="G1" s="81"/>
      <c r="H1" s="81"/>
      <c r="I1" s="81"/>
      <c r="J1" s="81"/>
      <c r="K1" s="81"/>
      <c r="L1" s="81"/>
      <c r="M1" s="82" t="s">
        <v>70</v>
      </c>
    </row>
    <row r="2" spans="1:13" ht="28.5" customHeight="1">
      <c r="A2" s="70" t="s">
        <v>71</v>
      </c>
      <c r="B2" s="70"/>
      <c r="C2" s="70"/>
      <c r="D2" s="70"/>
      <c r="E2" s="71"/>
      <c r="F2" s="71"/>
      <c r="G2" s="71"/>
      <c r="H2" s="71"/>
      <c r="I2" s="71"/>
      <c r="J2" s="71"/>
      <c r="K2" s="71"/>
      <c r="L2" s="71"/>
      <c r="M2" s="71"/>
    </row>
    <row r="3" spans="1:13" ht="15" customHeight="1">
      <c r="A3" s="237" t="str">
        <f>'财务收支预算总表01-1'!A3</f>
        <v>单位名称：大姚县疾病预防控制中心</v>
      </c>
      <c r="B3" s="238"/>
      <c r="C3" s="85"/>
      <c r="D3" s="85"/>
      <c r="E3" s="85"/>
      <c r="F3" s="85"/>
      <c r="G3" s="85"/>
      <c r="H3" s="85"/>
      <c r="I3" s="85"/>
      <c r="J3" s="85"/>
      <c r="K3" s="107"/>
      <c r="L3" s="107"/>
      <c r="M3" s="157" t="s">
        <v>3</v>
      </c>
    </row>
    <row r="4" spans="1:13" ht="17.25" customHeight="1">
      <c r="A4" s="94" t="s">
        <v>72</v>
      </c>
      <c r="B4" s="94" t="s">
        <v>73</v>
      </c>
      <c r="C4" s="95" t="s">
        <v>55</v>
      </c>
      <c r="D4" s="108" t="s">
        <v>74</v>
      </c>
      <c r="E4" s="108" t="s">
        <v>75</v>
      </c>
      <c r="F4" s="108" t="s">
        <v>59</v>
      </c>
      <c r="G4" s="108" t="s">
        <v>76</v>
      </c>
      <c r="H4" s="108" t="s">
        <v>62</v>
      </c>
      <c r="I4" s="108"/>
      <c r="J4" s="108"/>
      <c r="K4" s="108"/>
      <c r="L4" s="108"/>
      <c r="M4" s="108"/>
    </row>
    <row r="5" spans="1:13" ht="27">
      <c r="A5" s="135"/>
      <c r="B5" s="135"/>
      <c r="C5" s="239"/>
      <c r="D5" s="108"/>
      <c r="E5" s="108"/>
      <c r="F5" s="108"/>
      <c r="G5" s="108"/>
      <c r="H5" s="108" t="s">
        <v>57</v>
      </c>
      <c r="I5" s="108" t="s">
        <v>77</v>
      </c>
      <c r="J5" s="108" t="s">
        <v>78</v>
      </c>
      <c r="K5" s="108" t="s">
        <v>79</v>
      </c>
      <c r="L5" s="108" t="s">
        <v>80</v>
      </c>
      <c r="M5" s="108" t="s">
        <v>81</v>
      </c>
    </row>
    <row r="6" spans="1:13" ht="16.5" customHeight="1">
      <c r="A6" s="91">
        <v>1</v>
      </c>
      <c r="B6" s="91">
        <v>2</v>
      </c>
      <c r="C6" s="89">
        <v>3</v>
      </c>
      <c r="D6" s="91">
        <v>4</v>
      </c>
      <c r="E6" s="91">
        <v>5</v>
      </c>
      <c r="F6" s="89">
        <v>6</v>
      </c>
      <c r="G6" s="91">
        <v>7</v>
      </c>
      <c r="H6" s="91">
        <v>8</v>
      </c>
      <c r="I6" s="89">
        <v>9</v>
      </c>
      <c r="J6" s="91">
        <v>10</v>
      </c>
      <c r="K6" s="91">
        <v>11</v>
      </c>
      <c r="L6" s="89">
        <v>12</v>
      </c>
      <c r="M6" s="91">
        <v>13</v>
      </c>
    </row>
    <row r="7" spans="1:13" ht="16.5" customHeight="1">
      <c r="A7" s="75" t="s">
        <v>82</v>
      </c>
      <c r="B7" s="75" t="s">
        <v>83</v>
      </c>
      <c r="C7" s="216">
        <v>1579414</v>
      </c>
      <c r="D7" s="216">
        <v>1520974</v>
      </c>
      <c r="E7" s="216">
        <v>58440</v>
      </c>
      <c r="F7" s="216"/>
      <c r="G7" s="240"/>
      <c r="H7" s="240">
        <f>I7+J7+K7+L7+M7</f>
        <v>0</v>
      </c>
      <c r="I7" s="245"/>
      <c r="J7" s="240"/>
      <c r="K7" s="240"/>
      <c r="L7" s="245"/>
      <c r="M7" s="240"/>
    </row>
    <row r="8" spans="1:13" ht="16.5" customHeight="1">
      <c r="A8" s="75" t="s">
        <v>84</v>
      </c>
      <c r="B8" s="75" t="s">
        <v>85</v>
      </c>
      <c r="C8" s="216">
        <v>1520974</v>
      </c>
      <c r="D8" s="216">
        <v>1520974</v>
      </c>
      <c r="E8" s="216"/>
      <c r="F8" s="216"/>
      <c r="G8" s="240"/>
      <c r="H8" s="240"/>
      <c r="I8" s="245"/>
      <c r="J8" s="240"/>
      <c r="K8" s="240"/>
      <c r="L8" s="245"/>
      <c r="M8" s="240"/>
    </row>
    <row r="9" spans="1:13" ht="16.5" customHeight="1">
      <c r="A9" s="75" t="s">
        <v>86</v>
      </c>
      <c r="B9" s="75" t="s">
        <v>87</v>
      </c>
      <c r="C9" s="216">
        <v>749220</v>
      </c>
      <c r="D9" s="216">
        <v>749220</v>
      </c>
      <c r="E9" s="216"/>
      <c r="F9" s="216"/>
      <c r="G9" s="240"/>
      <c r="H9" s="240"/>
      <c r="I9" s="245"/>
      <c r="J9" s="240"/>
      <c r="K9" s="240"/>
      <c r="L9" s="245"/>
      <c r="M9" s="240"/>
    </row>
    <row r="10" spans="1:13" ht="16.5" customHeight="1">
      <c r="A10" s="75" t="s">
        <v>88</v>
      </c>
      <c r="B10" s="75" t="s">
        <v>89</v>
      </c>
      <c r="C10" s="216">
        <v>771754</v>
      </c>
      <c r="D10" s="216">
        <v>771754</v>
      </c>
      <c r="E10" s="216"/>
      <c r="F10" s="216"/>
      <c r="G10" s="240"/>
      <c r="H10" s="240"/>
      <c r="I10" s="245"/>
      <c r="J10" s="240"/>
      <c r="K10" s="240"/>
      <c r="L10" s="245"/>
      <c r="M10" s="240"/>
    </row>
    <row r="11" spans="1:13" ht="16.5" customHeight="1">
      <c r="A11" s="75" t="s">
        <v>90</v>
      </c>
      <c r="B11" s="75" t="s">
        <v>91</v>
      </c>
      <c r="C11" s="216">
        <v>58440</v>
      </c>
      <c r="D11" s="216"/>
      <c r="E11" s="216">
        <v>58440</v>
      </c>
      <c r="F11" s="216"/>
      <c r="G11" s="240"/>
      <c r="H11" s="240"/>
      <c r="I11" s="245"/>
      <c r="J11" s="240"/>
      <c r="K11" s="240"/>
      <c r="L11" s="245"/>
      <c r="M11" s="240"/>
    </row>
    <row r="12" spans="1:13" ht="16.5" customHeight="1">
      <c r="A12" s="75" t="s">
        <v>92</v>
      </c>
      <c r="B12" s="75" t="s">
        <v>93</v>
      </c>
      <c r="C12" s="216">
        <v>58440</v>
      </c>
      <c r="D12" s="216"/>
      <c r="E12" s="216">
        <v>58440</v>
      </c>
      <c r="F12" s="216"/>
      <c r="G12" s="240"/>
      <c r="H12" s="240"/>
      <c r="I12" s="245"/>
      <c r="J12" s="240"/>
      <c r="K12" s="240"/>
      <c r="L12" s="245"/>
      <c r="M12" s="240"/>
    </row>
    <row r="13" spans="1:13" ht="16.5" customHeight="1">
      <c r="A13" s="75" t="s">
        <v>94</v>
      </c>
      <c r="B13" s="75" t="s">
        <v>95</v>
      </c>
      <c r="C13" s="216">
        <v>5529283</v>
      </c>
      <c r="D13" s="216">
        <v>5529283</v>
      </c>
      <c r="E13" s="216"/>
      <c r="F13" s="216"/>
      <c r="G13" s="240"/>
      <c r="H13" s="240"/>
      <c r="I13" s="245"/>
      <c r="J13" s="240"/>
      <c r="K13" s="240"/>
      <c r="L13" s="245"/>
      <c r="M13" s="240"/>
    </row>
    <row r="14" spans="1:13" ht="16.5" customHeight="1">
      <c r="A14" s="75" t="s">
        <v>96</v>
      </c>
      <c r="B14" s="75" t="s">
        <v>97</v>
      </c>
      <c r="C14" s="216">
        <v>4972052</v>
      </c>
      <c r="D14" s="216">
        <v>4972052</v>
      </c>
      <c r="E14" s="216"/>
      <c r="F14" s="216"/>
      <c r="G14" s="240"/>
      <c r="H14" s="240"/>
      <c r="I14" s="245"/>
      <c r="J14" s="240"/>
      <c r="K14" s="240"/>
      <c r="L14" s="245"/>
      <c r="M14" s="240"/>
    </row>
    <row r="15" spans="1:13" ht="16.5" customHeight="1">
      <c r="A15" s="75" t="s">
        <v>98</v>
      </c>
      <c r="B15" s="75" t="s">
        <v>99</v>
      </c>
      <c r="C15" s="216">
        <v>4972052</v>
      </c>
      <c r="D15" s="216">
        <v>4972052</v>
      </c>
      <c r="E15" s="216"/>
      <c r="F15" s="216"/>
      <c r="G15" s="240"/>
      <c r="H15" s="240"/>
      <c r="I15" s="245"/>
      <c r="J15" s="240"/>
      <c r="K15" s="240"/>
      <c r="L15" s="245"/>
      <c r="M15" s="240"/>
    </row>
    <row r="16" spans="1:13" ht="16.5" customHeight="1">
      <c r="A16" s="75" t="s">
        <v>100</v>
      </c>
      <c r="B16" s="75" t="s">
        <v>101</v>
      </c>
      <c r="C16" s="216">
        <v>557231</v>
      </c>
      <c r="D16" s="216">
        <v>557231</v>
      </c>
      <c r="E16" s="216"/>
      <c r="F16" s="216"/>
      <c r="G16" s="240"/>
      <c r="H16" s="240"/>
      <c r="I16" s="245"/>
      <c r="J16" s="240"/>
      <c r="K16" s="240"/>
      <c r="L16" s="245"/>
      <c r="M16" s="240"/>
    </row>
    <row r="17" spans="1:13" ht="16.5" customHeight="1">
      <c r="A17" s="75" t="s">
        <v>102</v>
      </c>
      <c r="B17" s="75" t="s">
        <v>103</v>
      </c>
      <c r="C17" s="216">
        <v>276588</v>
      </c>
      <c r="D17" s="216">
        <v>276588</v>
      </c>
      <c r="E17" s="216"/>
      <c r="F17" s="216"/>
      <c r="G17" s="240"/>
      <c r="H17" s="240"/>
      <c r="I17" s="245"/>
      <c r="J17" s="240"/>
      <c r="K17" s="240"/>
      <c r="L17" s="245"/>
      <c r="M17" s="240"/>
    </row>
    <row r="18" spans="1:13" ht="16.5" customHeight="1">
      <c r="A18" s="75" t="s">
        <v>104</v>
      </c>
      <c r="B18" s="75" t="s">
        <v>105</v>
      </c>
      <c r="C18" s="216">
        <v>244453</v>
      </c>
      <c r="D18" s="216">
        <v>244453</v>
      </c>
      <c r="E18" s="216"/>
      <c r="F18" s="216"/>
      <c r="G18" s="240"/>
      <c r="H18" s="240"/>
      <c r="I18" s="245"/>
      <c r="J18" s="240"/>
      <c r="K18" s="240"/>
      <c r="L18" s="245"/>
      <c r="M18" s="240"/>
    </row>
    <row r="19" spans="1:13" ht="16.5" customHeight="1">
      <c r="A19" s="75" t="s">
        <v>106</v>
      </c>
      <c r="B19" s="75" t="s">
        <v>107</v>
      </c>
      <c r="C19" s="216">
        <v>36190</v>
      </c>
      <c r="D19" s="216">
        <v>36190</v>
      </c>
      <c r="E19" s="216"/>
      <c r="F19" s="216"/>
      <c r="G19" s="240"/>
      <c r="H19" s="240"/>
      <c r="I19" s="245"/>
      <c r="J19" s="240"/>
      <c r="K19" s="240"/>
      <c r="L19" s="245"/>
      <c r="M19" s="240"/>
    </row>
    <row r="20" spans="1:13" ht="16.5" customHeight="1">
      <c r="A20" s="75" t="s">
        <v>108</v>
      </c>
      <c r="B20" s="75" t="s">
        <v>109</v>
      </c>
      <c r="C20" s="216">
        <v>488096</v>
      </c>
      <c r="D20" s="216">
        <v>488096</v>
      </c>
      <c r="E20" s="216"/>
      <c r="F20" s="216"/>
      <c r="G20" s="240"/>
      <c r="H20" s="240"/>
      <c r="I20" s="245"/>
      <c r="J20" s="240"/>
      <c r="K20" s="240"/>
      <c r="L20" s="245"/>
      <c r="M20" s="240"/>
    </row>
    <row r="21" spans="1:13" ht="16.5" customHeight="1">
      <c r="A21" s="75" t="s">
        <v>110</v>
      </c>
      <c r="B21" s="75" t="s">
        <v>111</v>
      </c>
      <c r="C21" s="216">
        <v>488096</v>
      </c>
      <c r="D21" s="216">
        <v>488096</v>
      </c>
      <c r="E21" s="216"/>
      <c r="F21" s="216"/>
      <c r="G21" s="240"/>
      <c r="H21" s="240">
        <f>I21+J21+K21+L21+M21</f>
        <v>0</v>
      </c>
      <c r="I21" s="245"/>
      <c r="J21" s="240"/>
      <c r="K21" s="240"/>
      <c r="L21" s="245"/>
      <c r="M21" s="240"/>
    </row>
    <row r="22" spans="1:13" ht="16.5" customHeight="1">
      <c r="A22" s="75" t="s">
        <v>112</v>
      </c>
      <c r="B22" s="75" t="s">
        <v>113</v>
      </c>
      <c r="C22" s="216">
        <v>488096</v>
      </c>
      <c r="D22" s="216">
        <v>488096</v>
      </c>
      <c r="E22" s="216"/>
      <c r="F22" s="216"/>
      <c r="G22" s="240"/>
      <c r="H22" s="240">
        <f>I22+J22+K22+L22+M22</f>
        <v>0</v>
      </c>
      <c r="I22" s="245"/>
      <c r="J22" s="240"/>
      <c r="K22" s="240"/>
      <c r="L22" s="245"/>
      <c r="M22" s="240"/>
    </row>
    <row r="23" spans="1:13" ht="17.25" customHeight="1">
      <c r="A23" s="241" t="s">
        <v>114</v>
      </c>
      <c r="B23" s="242" t="s">
        <v>114</v>
      </c>
      <c r="C23" s="243">
        <f>C7+C13++C20</f>
        <v>7596793</v>
      </c>
      <c r="D23" s="243">
        <f>D7+D13++D20</f>
        <v>7538353</v>
      </c>
      <c r="E23" s="243">
        <f>E7+E13++E20</f>
        <v>58440</v>
      </c>
      <c r="F23" s="243">
        <f>F7+F13++F20</f>
        <v>0</v>
      </c>
      <c r="G23" s="244">
        <f aca="true" t="shared" si="0" ref="E23:M23">SUM(G7:G22)</f>
        <v>0</v>
      </c>
      <c r="H23" s="240">
        <f t="shared" si="0"/>
        <v>0</v>
      </c>
      <c r="I23" s="244">
        <f t="shared" si="0"/>
        <v>0</v>
      </c>
      <c r="J23" s="244">
        <f t="shared" si="0"/>
        <v>0</v>
      </c>
      <c r="K23" s="244">
        <f t="shared" si="0"/>
        <v>0</v>
      </c>
      <c r="L23" s="244">
        <f t="shared" si="0"/>
        <v>0</v>
      </c>
      <c r="M23" s="244">
        <f t="shared" si="0"/>
        <v>0</v>
      </c>
    </row>
  </sheetData>
  <sheetProtection/>
  <mergeCells count="11">
    <mergeCell ref="A2:M2"/>
    <mergeCell ref="A3:J3"/>
    <mergeCell ref="H4:M4"/>
    <mergeCell ref="A23:B23"/>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8" activePane="bottomRight" state="frozen"/>
      <selection pane="bottomRight" activeCell="H22" sqref="H22"/>
    </sheetView>
  </sheetViews>
  <sheetFormatPr defaultColWidth="8.8515625" defaultRowHeight="14.25" customHeight="1"/>
  <cols>
    <col min="1" max="1" width="49.28125" style="67" customWidth="1"/>
    <col min="2" max="2" width="38.8515625" style="67" customWidth="1"/>
    <col min="3" max="3" width="48.57421875" style="67" customWidth="1"/>
    <col min="4" max="4" width="36.421875" style="67" customWidth="1"/>
    <col min="5" max="5" width="9.140625" style="68" customWidth="1"/>
    <col min="6" max="16384" width="9.140625" style="68" bestFit="1" customWidth="1"/>
  </cols>
  <sheetData>
    <row r="1" spans="1:4" ht="14.25" customHeight="1">
      <c r="A1" s="221"/>
      <c r="B1" s="221"/>
      <c r="C1" s="221"/>
      <c r="D1" s="151" t="s">
        <v>115</v>
      </c>
    </row>
    <row r="2" spans="1:4" ht="31.5" customHeight="1">
      <c r="A2" s="69" t="s">
        <v>116</v>
      </c>
      <c r="B2" s="222"/>
      <c r="C2" s="222"/>
      <c r="D2" s="222"/>
    </row>
    <row r="3" spans="1:4" ht="17.25" customHeight="1">
      <c r="A3" s="161" t="str">
        <f>'财务收支预算总表01-1'!A3</f>
        <v>单位名称：大姚县疾病预防控制中心</v>
      </c>
      <c r="B3" s="223"/>
      <c r="C3" s="223"/>
      <c r="D3" s="152" t="s">
        <v>3</v>
      </c>
    </row>
    <row r="4" spans="1:4" ht="19.5" customHeight="1">
      <c r="A4" s="89" t="s">
        <v>4</v>
      </c>
      <c r="B4" s="163"/>
      <c r="C4" s="89" t="s">
        <v>5</v>
      </c>
      <c r="D4" s="163"/>
    </row>
    <row r="5" spans="1:4" ht="21.75" customHeight="1">
      <c r="A5" s="88" t="s">
        <v>6</v>
      </c>
      <c r="B5" s="224" t="s">
        <v>7</v>
      </c>
      <c r="C5" s="88" t="s">
        <v>117</v>
      </c>
      <c r="D5" s="225" t="s">
        <v>7</v>
      </c>
    </row>
    <row r="6" spans="1:4" ht="17.25" customHeight="1">
      <c r="A6" s="92"/>
      <c r="B6" s="135"/>
      <c r="C6" s="92"/>
      <c r="D6" s="226"/>
    </row>
    <row r="7" spans="1:4" ht="17.25" customHeight="1">
      <c r="A7" s="227" t="s">
        <v>118</v>
      </c>
      <c r="B7" s="228">
        <f>B8+B9+B10</f>
        <v>7596793</v>
      </c>
      <c r="C7" s="229" t="s">
        <v>119</v>
      </c>
      <c r="D7" s="98">
        <f>D8+D9+D10+D11+D12+D13+D14+D15+D16+D17+D18+D19+D20+D21+D22+D23+D24+D25+D26+D27+D28+D29+D30</f>
        <v>7596793</v>
      </c>
    </row>
    <row r="8" spans="1:4" ht="17.25" customHeight="1">
      <c r="A8" s="230" t="s">
        <v>120</v>
      </c>
      <c r="B8" s="228">
        <v>7596793</v>
      </c>
      <c r="C8" s="229" t="s">
        <v>121</v>
      </c>
      <c r="D8" s="98"/>
    </row>
    <row r="9" spans="1:4" ht="17.25" customHeight="1">
      <c r="A9" s="230" t="s">
        <v>122</v>
      </c>
      <c r="B9" s="228"/>
      <c r="C9" s="229" t="s">
        <v>123</v>
      </c>
      <c r="D9" s="98"/>
    </row>
    <row r="10" spans="1:4" ht="17.25" customHeight="1">
      <c r="A10" s="230" t="s">
        <v>124</v>
      </c>
      <c r="B10" s="228"/>
      <c r="C10" s="229" t="s">
        <v>125</v>
      </c>
      <c r="D10" s="98"/>
    </row>
    <row r="11" spans="1:4" ht="17.25" customHeight="1">
      <c r="A11" s="230" t="s">
        <v>126</v>
      </c>
      <c r="B11" s="228">
        <f>B12+B13+B14</f>
        <v>0</v>
      </c>
      <c r="C11" s="229" t="s">
        <v>127</v>
      </c>
      <c r="D11" s="98"/>
    </row>
    <row r="12" spans="1:4" ht="17.25" customHeight="1">
      <c r="A12" s="230" t="s">
        <v>120</v>
      </c>
      <c r="B12" s="228"/>
      <c r="C12" s="229" t="s">
        <v>128</v>
      </c>
      <c r="D12" s="98"/>
    </row>
    <row r="13" spans="1:4" ht="17.25" customHeight="1">
      <c r="A13" s="231" t="s">
        <v>122</v>
      </c>
      <c r="B13" s="98"/>
      <c r="C13" s="229" t="s">
        <v>129</v>
      </c>
      <c r="D13" s="98"/>
    </row>
    <row r="14" spans="1:4" ht="17.25" customHeight="1">
      <c r="A14" s="231" t="s">
        <v>124</v>
      </c>
      <c r="B14" s="98"/>
      <c r="C14" s="229" t="s">
        <v>130</v>
      </c>
      <c r="D14" s="98"/>
    </row>
    <row r="15" spans="1:4" ht="17.25" customHeight="1">
      <c r="A15" s="230"/>
      <c r="B15" s="98"/>
      <c r="C15" s="229" t="s">
        <v>131</v>
      </c>
      <c r="D15" s="98">
        <v>1579414</v>
      </c>
    </row>
    <row r="16" spans="1:4" ht="17.25" customHeight="1">
      <c r="A16" s="230"/>
      <c r="B16" s="228"/>
      <c r="C16" s="229" t="s">
        <v>132</v>
      </c>
      <c r="D16" s="98">
        <v>5529283</v>
      </c>
    </row>
    <row r="17" spans="1:4" ht="17.25" customHeight="1">
      <c r="A17" s="230"/>
      <c r="B17" s="232"/>
      <c r="C17" s="229" t="s">
        <v>133</v>
      </c>
      <c r="D17" s="98"/>
    </row>
    <row r="18" spans="1:4" ht="17.25" customHeight="1">
      <c r="A18" s="231"/>
      <c r="B18" s="232"/>
      <c r="C18" s="229" t="s">
        <v>134</v>
      </c>
      <c r="D18" s="98"/>
    </row>
    <row r="19" spans="1:4" ht="17.25" customHeight="1">
      <c r="A19" s="231"/>
      <c r="B19" s="233"/>
      <c r="C19" s="229" t="s">
        <v>135</v>
      </c>
      <c r="D19" s="98"/>
    </row>
    <row r="20" spans="1:4" ht="17.25" customHeight="1">
      <c r="A20" s="234"/>
      <c r="B20" s="233"/>
      <c r="C20" s="229" t="s">
        <v>136</v>
      </c>
      <c r="D20" s="98"/>
    </row>
    <row r="21" spans="1:4" ht="17.25" customHeight="1">
      <c r="A21" s="234"/>
      <c r="B21" s="233"/>
      <c r="C21" s="229" t="s">
        <v>137</v>
      </c>
      <c r="D21" s="98"/>
    </row>
    <row r="22" spans="1:4" ht="17.25" customHeight="1">
      <c r="A22" s="234"/>
      <c r="B22" s="233"/>
      <c r="C22" s="229" t="s">
        <v>138</v>
      </c>
      <c r="D22" s="98"/>
    </row>
    <row r="23" spans="1:4" ht="17.25" customHeight="1">
      <c r="A23" s="234"/>
      <c r="B23" s="233"/>
      <c r="C23" s="229" t="s">
        <v>139</v>
      </c>
      <c r="D23" s="98"/>
    </row>
    <row r="24" spans="1:4" ht="17.25" customHeight="1">
      <c r="A24" s="234"/>
      <c r="B24" s="233"/>
      <c r="C24" s="229" t="s">
        <v>140</v>
      </c>
      <c r="D24" s="98"/>
    </row>
    <row r="25" spans="1:4" ht="17.25" customHeight="1">
      <c r="A25" s="234"/>
      <c r="B25" s="233"/>
      <c r="C25" s="229" t="s">
        <v>141</v>
      </c>
      <c r="D25" s="98"/>
    </row>
    <row r="26" spans="1:4" ht="17.25" customHeight="1">
      <c r="A26" s="234"/>
      <c r="B26" s="233"/>
      <c r="C26" s="229" t="s">
        <v>142</v>
      </c>
      <c r="D26" s="98">
        <v>488096</v>
      </c>
    </row>
    <row r="27" spans="1:4" ht="17.25" customHeight="1">
      <c r="A27" s="234"/>
      <c r="B27" s="233"/>
      <c r="C27" s="229" t="s">
        <v>143</v>
      </c>
      <c r="D27" s="98"/>
    </row>
    <row r="28" spans="1:4" ht="17.25" customHeight="1">
      <c r="A28" s="234"/>
      <c r="B28" s="233"/>
      <c r="C28" s="229" t="s">
        <v>144</v>
      </c>
      <c r="D28" s="98"/>
    </row>
    <row r="29" spans="1:4" ht="17.25" customHeight="1">
      <c r="A29" s="234"/>
      <c r="B29" s="233"/>
      <c r="C29" s="229" t="s">
        <v>145</v>
      </c>
      <c r="D29" s="98"/>
    </row>
    <row r="30" spans="1:4" ht="17.25" customHeight="1">
      <c r="A30" s="234"/>
      <c r="B30" s="233"/>
      <c r="C30" s="229" t="s">
        <v>146</v>
      </c>
      <c r="D30" s="98"/>
    </row>
    <row r="31" spans="1:4" ht="14.25" customHeight="1">
      <c r="A31" s="235"/>
      <c r="B31" s="232"/>
      <c r="C31" s="231" t="s">
        <v>147</v>
      </c>
      <c r="D31" s="232"/>
    </row>
    <row r="32" spans="1:4" ht="17.25" customHeight="1">
      <c r="A32" s="236" t="s">
        <v>148</v>
      </c>
      <c r="B32" s="232">
        <f>B11+B7</f>
        <v>7596793</v>
      </c>
      <c r="C32" s="235" t="s">
        <v>49</v>
      </c>
      <c r="D32" s="232">
        <f>D31+D7</f>
        <v>7596793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Zeros="0" workbookViewId="0" topLeftCell="A2">
      <selection activeCell="F35" sqref="F35"/>
    </sheetView>
  </sheetViews>
  <sheetFormatPr defaultColWidth="8.8515625" defaultRowHeight="14.25" customHeight="1"/>
  <cols>
    <col min="1" max="1" width="20.140625" style="154" customWidth="1"/>
    <col min="2" max="2" width="44.00390625" style="154" customWidth="1"/>
    <col min="3" max="3" width="24.28125" style="80" customWidth="1"/>
    <col min="4" max="4" width="16.57421875" style="80" customWidth="1"/>
    <col min="5" max="7" width="24.28125" style="80" customWidth="1"/>
    <col min="8" max="8" width="9.140625" style="80" customWidth="1"/>
    <col min="9" max="16384" width="9.140625" style="80" bestFit="1" customWidth="1"/>
  </cols>
  <sheetData>
    <row r="1" spans="4:7" ht="12" customHeight="1">
      <c r="D1" s="218"/>
      <c r="F1" s="82"/>
      <c r="G1" s="82" t="s">
        <v>149</v>
      </c>
    </row>
    <row r="2" spans="1:7" ht="39" customHeight="1">
      <c r="A2" s="159" t="s">
        <v>150</v>
      </c>
      <c r="B2" s="159"/>
      <c r="C2" s="159"/>
      <c r="D2" s="159"/>
      <c r="E2" s="160"/>
      <c r="F2" s="160"/>
      <c r="G2" s="160"/>
    </row>
    <row r="3" spans="1:7" ht="18" customHeight="1">
      <c r="A3" s="161" t="str">
        <f>'财务收支预算总表01-1'!A3</f>
        <v>单位名称：大姚县疾病预防控制中心</v>
      </c>
      <c r="F3" s="157"/>
      <c r="G3" s="157" t="s">
        <v>3</v>
      </c>
    </row>
    <row r="4" spans="1:7" ht="20.25" customHeight="1">
      <c r="A4" s="196" t="s">
        <v>151</v>
      </c>
      <c r="B4" s="196"/>
      <c r="C4" s="109" t="s">
        <v>55</v>
      </c>
      <c r="D4" s="109" t="s">
        <v>74</v>
      </c>
      <c r="E4" s="109"/>
      <c r="F4" s="109"/>
      <c r="G4" s="109" t="s">
        <v>75</v>
      </c>
    </row>
    <row r="5" spans="1:7" ht="20.25" customHeight="1">
      <c r="A5" s="167" t="s">
        <v>72</v>
      </c>
      <c r="B5" s="167" t="s">
        <v>73</v>
      </c>
      <c r="C5" s="109"/>
      <c r="D5" s="109" t="s">
        <v>57</v>
      </c>
      <c r="E5" s="109" t="s">
        <v>152</v>
      </c>
      <c r="F5" s="109" t="s">
        <v>153</v>
      </c>
      <c r="G5" s="109"/>
    </row>
    <row r="6" spans="1:7" ht="13.5" customHeight="1">
      <c r="A6" s="167" t="s">
        <v>154</v>
      </c>
      <c r="B6" s="167" t="s">
        <v>155</v>
      </c>
      <c r="C6" s="167" t="s">
        <v>156</v>
      </c>
      <c r="D6" s="167" t="s">
        <v>157</v>
      </c>
      <c r="E6" s="167" t="s">
        <v>158</v>
      </c>
      <c r="F6" s="167" t="s">
        <v>159</v>
      </c>
      <c r="G6" s="167" t="s">
        <v>160</v>
      </c>
    </row>
    <row r="7" spans="1:7" ht="18" customHeight="1">
      <c r="A7" s="75" t="s">
        <v>82</v>
      </c>
      <c r="B7" s="75" t="s">
        <v>83</v>
      </c>
      <c r="C7" s="219">
        <f>D7+G7</f>
        <v>1579414</v>
      </c>
      <c r="D7" s="219">
        <f>E7+F7</f>
        <v>1520974</v>
      </c>
      <c r="E7" s="220">
        <v>1520974</v>
      </c>
      <c r="F7" s="220"/>
      <c r="G7" s="220">
        <v>58440</v>
      </c>
    </row>
    <row r="8" spans="1:7" ht="18" customHeight="1">
      <c r="A8" s="75" t="s">
        <v>84</v>
      </c>
      <c r="B8" s="75" t="s">
        <v>85</v>
      </c>
      <c r="C8" s="219">
        <f>D8+G8</f>
        <v>1520974</v>
      </c>
      <c r="D8" s="219">
        <f>E8+F8</f>
        <v>1520974</v>
      </c>
      <c r="E8" s="220">
        <v>1520974</v>
      </c>
      <c r="F8" s="220"/>
      <c r="G8" s="220"/>
    </row>
    <row r="9" spans="1:7" ht="18" customHeight="1">
      <c r="A9" s="75" t="s">
        <v>86</v>
      </c>
      <c r="B9" s="75" t="s">
        <v>87</v>
      </c>
      <c r="C9" s="219">
        <f aca="true" t="shared" si="0" ref="C9:C22">D9+G9</f>
        <v>749220</v>
      </c>
      <c r="D9" s="219">
        <f aca="true" t="shared" si="1" ref="D9:D22">E9+F9</f>
        <v>749220</v>
      </c>
      <c r="E9" s="220">
        <v>749220</v>
      </c>
      <c r="F9" s="220"/>
      <c r="G9" s="220"/>
    </row>
    <row r="10" spans="1:7" ht="18" customHeight="1">
      <c r="A10" s="75" t="s">
        <v>88</v>
      </c>
      <c r="B10" s="75" t="s">
        <v>89</v>
      </c>
      <c r="C10" s="219">
        <f t="shared" si="0"/>
        <v>771754</v>
      </c>
      <c r="D10" s="219">
        <f t="shared" si="1"/>
        <v>771754</v>
      </c>
      <c r="E10" s="220">
        <v>771754</v>
      </c>
      <c r="F10" s="220"/>
      <c r="G10" s="220"/>
    </row>
    <row r="11" spans="1:7" ht="18" customHeight="1">
      <c r="A11" s="75" t="s">
        <v>90</v>
      </c>
      <c r="B11" s="75" t="s">
        <v>91</v>
      </c>
      <c r="C11" s="219">
        <f t="shared" si="0"/>
        <v>58440</v>
      </c>
      <c r="D11" s="219">
        <f t="shared" si="1"/>
        <v>0</v>
      </c>
      <c r="E11" s="220"/>
      <c r="F11" s="220"/>
      <c r="G11" s="220">
        <v>58440</v>
      </c>
    </row>
    <row r="12" spans="1:7" ht="18" customHeight="1">
      <c r="A12" s="75" t="s">
        <v>92</v>
      </c>
      <c r="B12" s="75" t="s">
        <v>93</v>
      </c>
      <c r="C12" s="219">
        <f t="shared" si="0"/>
        <v>58440</v>
      </c>
      <c r="D12" s="219">
        <f t="shared" si="1"/>
        <v>0</v>
      </c>
      <c r="E12" s="220"/>
      <c r="F12" s="220"/>
      <c r="G12" s="220">
        <v>58440</v>
      </c>
    </row>
    <row r="13" spans="1:7" ht="18" customHeight="1">
      <c r="A13" s="75" t="s">
        <v>94</v>
      </c>
      <c r="B13" s="75" t="s">
        <v>95</v>
      </c>
      <c r="C13" s="219">
        <f t="shared" si="0"/>
        <v>5529283</v>
      </c>
      <c r="D13" s="219">
        <f t="shared" si="1"/>
        <v>5529283</v>
      </c>
      <c r="E13" s="220">
        <v>5433283</v>
      </c>
      <c r="F13" s="220">
        <v>96000</v>
      </c>
      <c r="G13" s="220"/>
    </row>
    <row r="14" spans="1:7" ht="18" customHeight="1">
      <c r="A14" s="75" t="s">
        <v>96</v>
      </c>
      <c r="B14" s="75" t="s">
        <v>97</v>
      </c>
      <c r="C14" s="219">
        <f t="shared" si="0"/>
        <v>4972052</v>
      </c>
      <c r="D14" s="219">
        <f t="shared" si="1"/>
        <v>4972052</v>
      </c>
      <c r="E14" s="220">
        <v>4876052</v>
      </c>
      <c r="F14" s="220">
        <v>96000</v>
      </c>
      <c r="G14" s="220"/>
    </row>
    <row r="15" spans="1:7" ht="18" customHeight="1">
      <c r="A15" s="75" t="s">
        <v>98</v>
      </c>
      <c r="B15" s="75" t="s">
        <v>99</v>
      </c>
      <c r="C15" s="219">
        <f t="shared" si="0"/>
        <v>4972052</v>
      </c>
      <c r="D15" s="219">
        <f t="shared" si="1"/>
        <v>4972052</v>
      </c>
      <c r="E15" s="220">
        <v>4876052</v>
      </c>
      <c r="F15" s="220">
        <v>96000</v>
      </c>
      <c r="G15" s="220"/>
    </row>
    <row r="16" spans="1:7" ht="18" customHeight="1">
      <c r="A16" s="75" t="s">
        <v>100</v>
      </c>
      <c r="B16" s="75" t="s">
        <v>101</v>
      </c>
      <c r="C16" s="219">
        <f t="shared" si="0"/>
        <v>557231</v>
      </c>
      <c r="D16" s="219">
        <f t="shared" si="1"/>
        <v>557231</v>
      </c>
      <c r="E16" s="220">
        <v>557231</v>
      </c>
      <c r="F16" s="220"/>
      <c r="G16" s="220"/>
    </row>
    <row r="17" spans="1:7" ht="18" customHeight="1">
      <c r="A17" s="75" t="s">
        <v>102</v>
      </c>
      <c r="B17" s="75" t="s">
        <v>103</v>
      </c>
      <c r="C17" s="219">
        <f t="shared" si="0"/>
        <v>276588</v>
      </c>
      <c r="D17" s="219">
        <f t="shared" si="1"/>
        <v>276588</v>
      </c>
      <c r="E17" s="220">
        <v>276588</v>
      </c>
      <c r="F17" s="220"/>
      <c r="G17" s="220"/>
    </row>
    <row r="18" spans="1:7" ht="18" customHeight="1">
      <c r="A18" s="75" t="s">
        <v>104</v>
      </c>
      <c r="B18" s="75" t="s">
        <v>105</v>
      </c>
      <c r="C18" s="219">
        <f t="shared" si="0"/>
        <v>244453</v>
      </c>
      <c r="D18" s="219">
        <f t="shared" si="1"/>
        <v>244453</v>
      </c>
      <c r="E18" s="220">
        <v>244453</v>
      </c>
      <c r="F18" s="220"/>
      <c r="G18" s="220"/>
    </row>
    <row r="19" spans="1:7" ht="18" customHeight="1">
      <c r="A19" s="75" t="s">
        <v>106</v>
      </c>
      <c r="B19" s="75" t="s">
        <v>107</v>
      </c>
      <c r="C19" s="219">
        <f t="shared" si="0"/>
        <v>36190</v>
      </c>
      <c r="D19" s="219">
        <f t="shared" si="1"/>
        <v>36190</v>
      </c>
      <c r="E19" s="220">
        <v>36190</v>
      </c>
      <c r="F19" s="220"/>
      <c r="G19" s="220"/>
    </row>
    <row r="20" spans="1:7" ht="18" customHeight="1">
      <c r="A20" s="75" t="s">
        <v>108</v>
      </c>
      <c r="B20" s="75" t="s">
        <v>109</v>
      </c>
      <c r="C20" s="219">
        <f t="shared" si="0"/>
        <v>488096</v>
      </c>
      <c r="D20" s="219">
        <f t="shared" si="1"/>
        <v>488096</v>
      </c>
      <c r="E20" s="220">
        <v>488096</v>
      </c>
      <c r="F20" s="220"/>
      <c r="G20" s="220"/>
    </row>
    <row r="21" spans="1:7" ht="18" customHeight="1">
      <c r="A21" s="75" t="s">
        <v>110</v>
      </c>
      <c r="B21" s="75" t="s">
        <v>111</v>
      </c>
      <c r="C21" s="219">
        <f t="shared" si="0"/>
        <v>488096</v>
      </c>
      <c r="D21" s="219">
        <f t="shared" si="1"/>
        <v>488096</v>
      </c>
      <c r="E21" s="220">
        <v>488096</v>
      </c>
      <c r="F21" s="220"/>
      <c r="G21" s="220"/>
    </row>
    <row r="22" spans="1:7" ht="18" customHeight="1">
      <c r="A22" s="75" t="s">
        <v>112</v>
      </c>
      <c r="B22" s="75" t="s">
        <v>113</v>
      </c>
      <c r="C22" s="219">
        <f t="shared" si="0"/>
        <v>488096</v>
      </c>
      <c r="D22" s="219">
        <f t="shared" si="1"/>
        <v>488096</v>
      </c>
      <c r="E22" s="220">
        <v>488096</v>
      </c>
      <c r="F22" s="220"/>
      <c r="G22" s="220"/>
    </row>
    <row r="23" spans="1:7" ht="18" customHeight="1">
      <c r="A23" s="170" t="s">
        <v>114</v>
      </c>
      <c r="B23" s="170" t="s">
        <v>114</v>
      </c>
      <c r="C23" s="219">
        <f>C7+C13+C20</f>
        <v>7596793</v>
      </c>
      <c r="D23" s="219">
        <f>D7+D13+D20</f>
        <v>7538353</v>
      </c>
      <c r="E23" s="219">
        <f>E7+E13+E20</f>
        <v>7442353</v>
      </c>
      <c r="F23" s="219">
        <f>F7+F13+F20</f>
        <v>96000</v>
      </c>
      <c r="G23" s="219">
        <f>G7+G13+G20</f>
        <v>58440</v>
      </c>
    </row>
  </sheetData>
  <sheetProtection/>
  <mergeCells count="7">
    <mergeCell ref="A2:G2"/>
    <mergeCell ref="A3:E3"/>
    <mergeCell ref="A4:B4"/>
    <mergeCell ref="D4:F4"/>
    <mergeCell ref="A23:B23"/>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showZeros="0" workbookViewId="0" topLeftCell="A1">
      <selection activeCell="E22" sqref="E22"/>
    </sheetView>
  </sheetViews>
  <sheetFormatPr defaultColWidth="8.8515625" defaultRowHeight="12.75"/>
  <cols>
    <col min="1" max="1" width="29.421875" style="206" customWidth="1"/>
    <col min="2" max="2" width="27.421875" style="206" customWidth="1"/>
    <col min="3" max="3" width="17.28125" style="207" customWidth="1"/>
    <col min="4" max="5" width="26.28125" style="208" customWidth="1"/>
    <col min="6" max="6" width="18.7109375" style="208" customWidth="1"/>
    <col min="7" max="7" width="9.140625" style="80" customWidth="1"/>
    <col min="8" max="16384" width="9.140625" style="80" bestFit="1" customWidth="1"/>
  </cols>
  <sheetData>
    <row r="1" spans="1:6" ht="12" customHeight="1">
      <c r="A1" s="209"/>
      <c r="B1" s="209"/>
      <c r="C1" s="119"/>
      <c r="D1" s="80"/>
      <c r="E1" s="80"/>
      <c r="F1" s="210" t="s">
        <v>161</v>
      </c>
    </row>
    <row r="2" spans="1:6" ht="25.5" customHeight="1">
      <c r="A2" s="211" t="s">
        <v>162</v>
      </c>
      <c r="B2" s="211"/>
      <c r="C2" s="211"/>
      <c r="D2" s="211"/>
      <c r="E2" s="212"/>
      <c r="F2" s="212"/>
    </row>
    <row r="3" spans="1:6" ht="15.75" customHeight="1">
      <c r="A3" s="161" t="str">
        <f>'财务收支预算总表01-1'!A3</f>
        <v>单位名称：大姚县疾病预防控制中心</v>
      </c>
      <c r="B3" s="209"/>
      <c r="C3" s="119"/>
      <c r="D3" s="80"/>
      <c r="E3" s="80"/>
      <c r="F3" s="210" t="s">
        <v>163</v>
      </c>
    </row>
    <row r="4" spans="1:6" s="205" customFormat="1" ht="19.5" customHeight="1">
      <c r="A4" s="213" t="s">
        <v>164</v>
      </c>
      <c r="B4" s="88" t="s">
        <v>165</v>
      </c>
      <c r="C4" s="89" t="s">
        <v>166</v>
      </c>
      <c r="D4" s="90"/>
      <c r="E4" s="163"/>
      <c r="F4" s="88" t="s">
        <v>167</v>
      </c>
    </row>
    <row r="5" spans="1:6" s="205" customFormat="1" ht="19.5" customHeight="1">
      <c r="A5" s="135"/>
      <c r="B5" s="92"/>
      <c r="C5" s="91" t="s">
        <v>57</v>
      </c>
      <c r="D5" s="91" t="s">
        <v>168</v>
      </c>
      <c r="E5" s="91" t="s">
        <v>169</v>
      </c>
      <c r="F5" s="92"/>
    </row>
    <row r="6" spans="1:6" s="205" customFormat="1" ht="18.75" customHeight="1">
      <c r="A6" s="214">
        <v>1</v>
      </c>
      <c r="B6" s="214">
        <v>2</v>
      </c>
      <c r="C6" s="215">
        <v>3</v>
      </c>
      <c r="D6" s="214">
        <v>4</v>
      </c>
      <c r="E6" s="214">
        <v>5</v>
      </c>
      <c r="F6" s="214">
        <v>6</v>
      </c>
    </row>
    <row r="7" spans="1:6" ht="18.75" customHeight="1">
      <c r="A7" s="216">
        <f>B7+C7+F7</f>
        <v>75000</v>
      </c>
      <c r="B7" s="216">
        <v>0</v>
      </c>
      <c r="C7" s="217">
        <f>D7+E7</f>
        <v>75000</v>
      </c>
      <c r="D7" s="216">
        <v>0</v>
      </c>
      <c r="E7" s="216">
        <v>75000</v>
      </c>
      <c r="F7" s="216">
        <v>0</v>
      </c>
    </row>
    <row r="8" ht="12.75">
      <c r="A8" s="209">
        <f>IF(A7=0,"说明：本表无数据，故公开空表。","")</f>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25"/>
  <sheetViews>
    <sheetView showZeros="0" workbookViewId="0" topLeftCell="C1">
      <selection activeCell="L27" sqref="L27"/>
    </sheetView>
  </sheetViews>
  <sheetFormatPr defaultColWidth="8.8515625" defaultRowHeight="14.25" customHeight="1"/>
  <cols>
    <col min="1" max="1" width="22.00390625" style="154" customWidth="1"/>
    <col min="2" max="2" width="23.28125" style="154" customWidth="1"/>
    <col min="3" max="3" width="19.7109375" style="194" customWidth="1"/>
    <col min="4" max="4" width="15.140625" style="154" bestFit="1" customWidth="1"/>
    <col min="5" max="5" width="21.140625" style="154" customWidth="1"/>
    <col min="6" max="6" width="14.28125" style="154" customWidth="1"/>
    <col min="7" max="7" width="22.8515625" style="194" customWidth="1"/>
    <col min="8" max="9" width="12.140625" style="119" customWidth="1"/>
    <col min="10" max="10" width="14.57421875" style="119" customWidth="1"/>
    <col min="11" max="24" width="12.140625" style="119" customWidth="1"/>
    <col min="25" max="25" width="9.140625" style="80" customWidth="1"/>
    <col min="26" max="16384" width="9.140625" style="80" bestFit="1" customWidth="1"/>
  </cols>
  <sheetData>
    <row r="1" ht="12" customHeight="1">
      <c r="X1" s="204" t="s">
        <v>170</v>
      </c>
    </row>
    <row r="2" spans="1:24" ht="39" customHeight="1">
      <c r="A2" s="159" t="s">
        <v>171</v>
      </c>
      <c r="B2" s="159"/>
      <c r="C2" s="158"/>
      <c r="D2" s="159"/>
      <c r="E2" s="160"/>
      <c r="F2" s="160"/>
      <c r="G2" s="195"/>
      <c r="H2" s="160"/>
      <c r="I2" s="160"/>
      <c r="J2" s="160"/>
      <c r="K2" s="160"/>
      <c r="L2" s="160"/>
      <c r="M2" s="160"/>
      <c r="N2" s="160"/>
      <c r="O2" s="160"/>
      <c r="P2" s="160"/>
      <c r="Q2" s="160"/>
      <c r="R2" s="160"/>
      <c r="S2" s="160"/>
      <c r="T2" s="160"/>
      <c r="U2" s="160"/>
      <c r="V2" s="160"/>
      <c r="W2" s="160"/>
      <c r="X2" s="160"/>
    </row>
    <row r="3" spans="1:24" ht="18" customHeight="1">
      <c r="A3" s="161" t="str">
        <f>'财务收支预算总表01-1'!A3</f>
        <v>单位名称：大姚县疾病预防控制中心</v>
      </c>
      <c r="H3" s="80"/>
      <c r="I3" s="80"/>
      <c r="J3" s="80"/>
      <c r="K3" s="80"/>
      <c r="L3" s="80"/>
      <c r="M3" s="80"/>
      <c r="N3" s="80"/>
      <c r="O3" s="80"/>
      <c r="P3" s="80"/>
      <c r="Q3" s="80"/>
      <c r="X3" s="86" t="s">
        <v>3</v>
      </c>
    </row>
    <row r="4" spans="1:24" ht="13.5">
      <c r="A4" s="196" t="s">
        <v>172</v>
      </c>
      <c r="B4" s="196" t="s">
        <v>173</v>
      </c>
      <c r="C4" s="196" t="s">
        <v>174</v>
      </c>
      <c r="D4" s="196" t="s">
        <v>175</v>
      </c>
      <c r="E4" s="196" t="s">
        <v>176</v>
      </c>
      <c r="F4" s="196" t="s">
        <v>177</v>
      </c>
      <c r="G4" s="196" t="s">
        <v>178</v>
      </c>
      <c r="H4" s="108" t="s">
        <v>179</v>
      </c>
      <c r="I4" s="108"/>
      <c r="J4" s="108"/>
      <c r="K4" s="108"/>
      <c r="L4" s="108"/>
      <c r="M4" s="108"/>
      <c r="N4" s="108"/>
      <c r="O4" s="108"/>
      <c r="P4" s="108"/>
      <c r="Q4" s="108"/>
      <c r="R4" s="108"/>
      <c r="S4" s="108"/>
      <c r="T4" s="108"/>
      <c r="U4" s="108"/>
      <c r="V4" s="108"/>
      <c r="W4" s="108"/>
      <c r="X4" s="108"/>
    </row>
    <row r="5" spans="1:24" ht="13.5">
      <c r="A5" s="196"/>
      <c r="B5" s="196"/>
      <c r="C5" s="196"/>
      <c r="D5" s="196"/>
      <c r="E5" s="196"/>
      <c r="F5" s="196"/>
      <c r="G5" s="196"/>
      <c r="H5" s="108" t="s">
        <v>180</v>
      </c>
      <c r="I5" s="108" t="s">
        <v>181</v>
      </c>
      <c r="J5" s="108"/>
      <c r="K5" s="108"/>
      <c r="L5" s="108"/>
      <c r="M5" s="108"/>
      <c r="N5" s="108"/>
      <c r="O5" s="109" t="s">
        <v>182</v>
      </c>
      <c r="P5" s="109"/>
      <c r="Q5" s="109"/>
      <c r="R5" s="108" t="s">
        <v>61</v>
      </c>
      <c r="S5" s="108" t="s">
        <v>62</v>
      </c>
      <c r="T5" s="108"/>
      <c r="U5" s="108"/>
      <c r="V5" s="108"/>
      <c r="W5" s="108"/>
      <c r="X5" s="108"/>
    </row>
    <row r="6" spans="1:24" ht="13.5" customHeight="1">
      <c r="A6" s="196"/>
      <c r="B6" s="196"/>
      <c r="C6" s="196"/>
      <c r="D6" s="196"/>
      <c r="E6" s="196"/>
      <c r="F6" s="196"/>
      <c r="G6" s="196"/>
      <c r="H6" s="108"/>
      <c r="I6" s="108" t="s">
        <v>183</v>
      </c>
      <c r="J6" s="108"/>
      <c r="K6" s="108" t="s">
        <v>184</v>
      </c>
      <c r="L6" s="108" t="s">
        <v>185</v>
      </c>
      <c r="M6" s="108" t="s">
        <v>186</v>
      </c>
      <c r="N6" s="108" t="s">
        <v>187</v>
      </c>
      <c r="O6" s="200" t="s">
        <v>58</v>
      </c>
      <c r="P6" s="200" t="s">
        <v>59</v>
      </c>
      <c r="Q6" s="200" t="s">
        <v>60</v>
      </c>
      <c r="R6" s="108"/>
      <c r="S6" s="108" t="s">
        <v>57</v>
      </c>
      <c r="T6" s="108" t="s">
        <v>63</v>
      </c>
      <c r="U6" s="108" t="s">
        <v>64</v>
      </c>
      <c r="V6" s="108" t="s">
        <v>65</v>
      </c>
      <c r="W6" s="108" t="s">
        <v>66</v>
      </c>
      <c r="X6" s="108" t="s">
        <v>67</v>
      </c>
    </row>
    <row r="7" spans="1:24" ht="27">
      <c r="A7" s="196"/>
      <c r="B7" s="196"/>
      <c r="C7" s="196"/>
      <c r="D7" s="196"/>
      <c r="E7" s="196"/>
      <c r="F7" s="196"/>
      <c r="G7" s="196"/>
      <c r="H7" s="108"/>
      <c r="I7" s="108" t="s">
        <v>57</v>
      </c>
      <c r="J7" s="108" t="s">
        <v>188</v>
      </c>
      <c r="K7" s="108"/>
      <c r="L7" s="108"/>
      <c r="M7" s="108"/>
      <c r="N7" s="108"/>
      <c r="O7" s="201"/>
      <c r="P7" s="201"/>
      <c r="Q7" s="201"/>
      <c r="R7" s="108"/>
      <c r="S7" s="108"/>
      <c r="T7" s="108"/>
      <c r="U7" s="108"/>
      <c r="V7" s="108"/>
      <c r="W7" s="108"/>
      <c r="X7" s="108"/>
    </row>
    <row r="8" spans="1:24" ht="13.5" customHeight="1">
      <c r="A8" s="167" t="s">
        <v>154</v>
      </c>
      <c r="B8" s="167" t="s">
        <v>155</v>
      </c>
      <c r="C8" s="196" t="s">
        <v>156</v>
      </c>
      <c r="D8" s="167" t="s">
        <v>157</v>
      </c>
      <c r="E8" s="167" t="s">
        <v>158</v>
      </c>
      <c r="F8" s="167" t="s">
        <v>159</v>
      </c>
      <c r="G8" s="196" t="s">
        <v>160</v>
      </c>
      <c r="H8" s="167" t="s">
        <v>189</v>
      </c>
      <c r="I8" s="167" t="s">
        <v>190</v>
      </c>
      <c r="J8" s="167" t="s">
        <v>191</v>
      </c>
      <c r="K8" s="167" t="s">
        <v>192</v>
      </c>
      <c r="L8" s="167" t="s">
        <v>193</v>
      </c>
      <c r="M8" s="167" t="s">
        <v>194</v>
      </c>
      <c r="N8" s="167" t="s">
        <v>195</v>
      </c>
      <c r="O8" s="167" t="s">
        <v>196</v>
      </c>
      <c r="P8" s="167" t="s">
        <v>197</v>
      </c>
      <c r="Q8" s="167" t="s">
        <v>198</v>
      </c>
      <c r="R8" s="167" t="s">
        <v>199</v>
      </c>
      <c r="S8" s="167" t="s">
        <v>200</v>
      </c>
      <c r="T8" s="167" t="s">
        <v>201</v>
      </c>
      <c r="U8" s="167" t="s">
        <v>202</v>
      </c>
      <c r="V8" s="167" t="s">
        <v>203</v>
      </c>
      <c r="W8" s="167" t="s">
        <v>204</v>
      </c>
      <c r="X8" s="167" t="s">
        <v>205</v>
      </c>
    </row>
    <row r="9" spans="1:24" ht="24" customHeight="1">
      <c r="A9" s="115" t="s">
        <v>69</v>
      </c>
      <c r="B9" s="197" t="s">
        <v>206</v>
      </c>
      <c r="C9" s="197" t="s">
        <v>207</v>
      </c>
      <c r="D9" s="197" t="s">
        <v>98</v>
      </c>
      <c r="E9" s="197" t="s">
        <v>208</v>
      </c>
      <c r="F9" s="197" t="s">
        <v>209</v>
      </c>
      <c r="G9" s="197" t="s">
        <v>210</v>
      </c>
      <c r="H9" s="198">
        <f>I9+O9+P9+Q9+R9+S9</f>
        <v>1851852</v>
      </c>
      <c r="I9" s="202">
        <f>K9+L9+M9+N9</f>
        <v>1851852</v>
      </c>
      <c r="J9" s="198"/>
      <c r="K9" s="198"/>
      <c r="L9" s="198"/>
      <c r="M9" s="202">
        <v>1851852</v>
      </c>
      <c r="N9" s="198"/>
      <c r="O9" s="198"/>
      <c r="P9" s="198"/>
      <c r="Q9" s="198"/>
      <c r="R9" s="198"/>
      <c r="S9" s="198">
        <f aca="true" t="shared" si="0" ref="S9:S22">T9+U9+V9+W9+X9</f>
        <v>0</v>
      </c>
      <c r="T9" s="198">
        <f>SUM(T319)</f>
        <v>0</v>
      </c>
      <c r="U9" s="198"/>
      <c r="V9" s="198"/>
      <c r="W9" s="198"/>
      <c r="X9" s="198"/>
    </row>
    <row r="10" spans="1:24" ht="24" customHeight="1">
      <c r="A10" s="115" t="s">
        <v>69</v>
      </c>
      <c r="B10" s="197" t="s">
        <v>211</v>
      </c>
      <c r="C10" s="197" t="s">
        <v>212</v>
      </c>
      <c r="D10" s="197" t="s">
        <v>98</v>
      </c>
      <c r="E10" s="197" t="s">
        <v>208</v>
      </c>
      <c r="F10" s="197" t="s">
        <v>213</v>
      </c>
      <c r="G10" s="197" t="s">
        <v>214</v>
      </c>
      <c r="H10" s="198">
        <f aca="true" t="shared" si="1" ref="H10:H24">I10+O10+P10+Q10+R10+S10</f>
        <v>559080</v>
      </c>
      <c r="I10" s="202">
        <f aca="true" t="shared" si="2" ref="I10:I24">K10+L10+M10+N10</f>
        <v>559080</v>
      </c>
      <c r="J10" s="198"/>
      <c r="K10" s="203"/>
      <c r="L10" s="203"/>
      <c r="M10" s="202">
        <v>559080</v>
      </c>
      <c r="N10" s="203"/>
      <c r="O10" s="203"/>
      <c r="P10" s="203"/>
      <c r="Q10" s="203"/>
      <c r="R10" s="203"/>
      <c r="S10" s="198">
        <f t="shared" si="0"/>
        <v>0</v>
      </c>
      <c r="T10" s="203"/>
      <c r="U10" s="203"/>
      <c r="V10" s="203"/>
      <c r="W10" s="203"/>
      <c r="X10" s="203"/>
    </row>
    <row r="11" spans="1:24" ht="24" customHeight="1">
      <c r="A11" s="115" t="s">
        <v>69</v>
      </c>
      <c r="B11" s="197" t="s">
        <v>211</v>
      </c>
      <c r="C11" s="197" t="s">
        <v>212</v>
      </c>
      <c r="D11" s="197" t="s">
        <v>98</v>
      </c>
      <c r="E11" s="197" t="s">
        <v>208</v>
      </c>
      <c r="F11" s="197" t="s">
        <v>213</v>
      </c>
      <c r="G11" s="197" t="s">
        <v>214</v>
      </c>
      <c r="H11" s="198">
        <f t="shared" si="1"/>
        <v>1045992</v>
      </c>
      <c r="I11" s="202">
        <f t="shared" si="2"/>
        <v>1045992</v>
      </c>
      <c r="J11" s="198"/>
      <c r="K11" s="203"/>
      <c r="L11" s="203"/>
      <c r="M11" s="202">
        <v>1045992</v>
      </c>
      <c r="N11" s="203"/>
      <c r="O11" s="203"/>
      <c r="P11" s="203"/>
      <c r="Q11" s="203"/>
      <c r="R11" s="203"/>
      <c r="S11" s="198">
        <f t="shared" si="0"/>
        <v>0</v>
      </c>
      <c r="T11" s="203"/>
      <c r="U11" s="203"/>
      <c r="V11" s="203"/>
      <c r="W11" s="203"/>
      <c r="X11" s="203"/>
    </row>
    <row r="12" spans="1:24" ht="24" customHeight="1">
      <c r="A12" s="115" t="s">
        <v>69</v>
      </c>
      <c r="B12" s="197" t="s">
        <v>215</v>
      </c>
      <c r="C12" s="197" t="s">
        <v>216</v>
      </c>
      <c r="D12" s="197" t="s">
        <v>98</v>
      </c>
      <c r="E12" s="197" t="s">
        <v>208</v>
      </c>
      <c r="F12" s="197" t="s">
        <v>213</v>
      </c>
      <c r="G12" s="197" t="s">
        <v>214</v>
      </c>
      <c r="H12" s="198">
        <f t="shared" si="1"/>
        <v>756000</v>
      </c>
      <c r="I12" s="202">
        <f t="shared" si="2"/>
        <v>756000</v>
      </c>
      <c r="J12" s="198"/>
      <c r="K12" s="203"/>
      <c r="L12" s="203"/>
      <c r="M12" s="202">
        <v>756000</v>
      </c>
      <c r="N12" s="203"/>
      <c r="O12" s="203"/>
      <c r="P12" s="203"/>
      <c r="Q12" s="203"/>
      <c r="R12" s="203"/>
      <c r="S12" s="198">
        <f t="shared" si="0"/>
        <v>0</v>
      </c>
      <c r="T12" s="203"/>
      <c r="U12" s="203"/>
      <c r="V12" s="203"/>
      <c r="W12" s="203"/>
      <c r="X12" s="203"/>
    </row>
    <row r="13" spans="1:24" ht="24" customHeight="1">
      <c r="A13" s="115" t="s">
        <v>69</v>
      </c>
      <c r="B13" s="197" t="s">
        <v>217</v>
      </c>
      <c r="C13" s="197" t="s">
        <v>218</v>
      </c>
      <c r="D13" s="197" t="s">
        <v>98</v>
      </c>
      <c r="E13" s="197" t="s">
        <v>208</v>
      </c>
      <c r="F13" s="197" t="s">
        <v>219</v>
      </c>
      <c r="G13" s="197" t="s">
        <v>220</v>
      </c>
      <c r="H13" s="198">
        <f t="shared" si="1"/>
        <v>456216</v>
      </c>
      <c r="I13" s="202">
        <f t="shared" si="2"/>
        <v>456216</v>
      </c>
      <c r="J13" s="198"/>
      <c r="K13" s="203"/>
      <c r="L13" s="203"/>
      <c r="M13" s="202">
        <v>456216</v>
      </c>
      <c r="N13" s="203"/>
      <c r="O13" s="203"/>
      <c r="P13" s="203"/>
      <c r="Q13" s="203"/>
      <c r="R13" s="203"/>
      <c r="S13" s="198">
        <f t="shared" si="0"/>
        <v>0</v>
      </c>
      <c r="T13" s="203"/>
      <c r="U13" s="203"/>
      <c r="V13" s="203"/>
      <c r="W13" s="203"/>
      <c r="X13" s="203"/>
    </row>
    <row r="14" spans="1:24" ht="24" customHeight="1">
      <c r="A14" s="115" t="s">
        <v>69</v>
      </c>
      <c r="B14" s="197" t="s">
        <v>221</v>
      </c>
      <c r="C14" s="197" t="s">
        <v>222</v>
      </c>
      <c r="D14" s="197" t="s">
        <v>98</v>
      </c>
      <c r="E14" s="197" t="s">
        <v>208</v>
      </c>
      <c r="F14" s="197" t="s">
        <v>213</v>
      </c>
      <c r="G14" s="197" t="s">
        <v>214</v>
      </c>
      <c r="H14" s="198">
        <f t="shared" si="1"/>
        <v>154321</v>
      </c>
      <c r="I14" s="202">
        <f t="shared" si="2"/>
        <v>154321</v>
      </c>
      <c r="J14" s="198"/>
      <c r="K14" s="203"/>
      <c r="L14" s="203"/>
      <c r="M14" s="202">
        <v>154321</v>
      </c>
      <c r="N14" s="203"/>
      <c r="O14" s="203"/>
      <c r="P14" s="203"/>
      <c r="Q14" s="203"/>
      <c r="R14" s="203"/>
      <c r="S14" s="198">
        <f t="shared" si="0"/>
        <v>0</v>
      </c>
      <c r="T14" s="203"/>
      <c r="U14" s="203"/>
      <c r="V14" s="203"/>
      <c r="W14" s="203"/>
      <c r="X14" s="203"/>
    </row>
    <row r="15" spans="1:24" ht="24" customHeight="1">
      <c r="A15" s="115" t="s">
        <v>69</v>
      </c>
      <c r="B15" s="197" t="s">
        <v>223</v>
      </c>
      <c r="C15" s="197" t="s">
        <v>224</v>
      </c>
      <c r="D15" s="197" t="s">
        <v>88</v>
      </c>
      <c r="E15" s="197" t="s">
        <v>225</v>
      </c>
      <c r="F15" s="197" t="s">
        <v>226</v>
      </c>
      <c r="G15" s="197" t="s">
        <v>224</v>
      </c>
      <c r="H15" s="198">
        <f t="shared" si="1"/>
        <v>771754</v>
      </c>
      <c r="I15" s="202">
        <f t="shared" si="2"/>
        <v>771754</v>
      </c>
      <c r="J15" s="198"/>
      <c r="K15" s="203"/>
      <c r="L15" s="203"/>
      <c r="M15" s="202">
        <v>771754</v>
      </c>
      <c r="N15" s="203"/>
      <c r="O15" s="203"/>
      <c r="P15" s="203"/>
      <c r="Q15" s="203"/>
      <c r="R15" s="203"/>
      <c r="S15" s="198">
        <f t="shared" si="0"/>
        <v>0</v>
      </c>
      <c r="T15" s="203"/>
      <c r="U15" s="203"/>
      <c r="V15" s="203"/>
      <c r="W15" s="203"/>
      <c r="X15" s="203"/>
    </row>
    <row r="16" spans="1:24" ht="24" customHeight="1">
      <c r="A16" s="115" t="s">
        <v>69</v>
      </c>
      <c r="B16" s="197" t="s">
        <v>227</v>
      </c>
      <c r="C16" s="197" t="s">
        <v>228</v>
      </c>
      <c r="D16" s="197" t="s">
        <v>102</v>
      </c>
      <c r="E16" s="197" t="s">
        <v>229</v>
      </c>
      <c r="F16" s="197" t="s">
        <v>230</v>
      </c>
      <c r="G16" s="197" t="s">
        <v>231</v>
      </c>
      <c r="H16" s="198">
        <f t="shared" si="1"/>
        <v>276588</v>
      </c>
      <c r="I16" s="202">
        <f t="shared" si="2"/>
        <v>276588</v>
      </c>
      <c r="J16" s="203"/>
      <c r="K16" s="203"/>
      <c r="L16" s="203"/>
      <c r="M16" s="202">
        <v>276588</v>
      </c>
      <c r="N16" s="203"/>
      <c r="O16" s="203"/>
      <c r="P16" s="203"/>
      <c r="Q16" s="203"/>
      <c r="R16" s="203"/>
      <c r="S16" s="198">
        <f t="shared" si="0"/>
        <v>0</v>
      </c>
      <c r="T16" s="203"/>
      <c r="U16" s="203"/>
      <c r="V16" s="203"/>
      <c r="W16" s="203"/>
      <c r="X16" s="203"/>
    </row>
    <row r="17" spans="1:24" ht="24" customHeight="1">
      <c r="A17" s="115" t="s">
        <v>69</v>
      </c>
      <c r="B17" s="197" t="s">
        <v>227</v>
      </c>
      <c r="C17" s="197" t="s">
        <v>228</v>
      </c>
      <c r="D17" s="197" t="s">
        <v>104</v>
      </c>
      <c r="E17" s="197" t="s">
        <v>232</v>
      </c>
      <c r="F17" s="197" t="s">
        <v>233</v>
      </c>
      <c r="G17" s="197" t="s">
        <v>234</v>
      </c>
      <c r="H17" s="198">
        <f t="shared" si="1"/>
        <v>244453</v>
      </c>
      <c r="I17" s="202">
        <f t="shared" si="2"/>
        <v>244453</v>
      </c>
      <c r="J17" s="203"/>
      <c r="K17" s="203"/>
      <c r="L17" s="203"/>
      <c r="M17" s="202">
        <v>244453</v>
      </c>
      <c r="N17" s="203"/>
      <c r="O17" s="203"/>
      <c r="P17" s="203"/>
      <c r="Q17" s="203"/>
      <c r="R17" s="203"/>
      <c r="S17" s="198">
        <f t="shared" si="0"/>
        <v>0</v>
      </c>
      <c r="T17" s="203"/>
      <c r="U17" s="203"/>
      <c r="V17" s="203"/>
      <c r="W17" s="203"/>
      <c r="X17" s="203"/>
    </row>
    <row r="18" spans="1:24" ht="24" customHeight="1">
      <c r="A18" s="115" t="s">
        <v>69</v>
      </c>
      <c r="B18" s="197" t="s">
        <v>227</v>
      </c>
      <c r="C18" s="197" t="s">
        <v>228</v>
      </c>
      <c r="D18" s="197" t="s">
        <v>106</v>
      </c>
      <c r="E18" s="197" t="s">
        <v>235</v>
      </c>
      <c r="F18" s="197" t="s">
        <v>236</v>
      </c>
      <c r="G18" s="197" t="s">
        <v>237</v>
      </c>
      <c r="H18" s="198">
        <f t="shared" si="1"/>
        <v>36190</v>
      </c>
      <c r="I18" s="202">
        <f t="shared" si="2"/>
        <v>36190</v>
      </c>
      <c r="J18" s="203"/>
      <c r="K18" s="203"/>
      <c r="L18" s="203"/>
      <c r="M18" s="202">
        <v>36190</v>
      </c>
      <c r="N18" s="203"/>
      <c r="O18" s="203"/>
      <c r="P18" s="203"/>
      <c r="Q18" s="203"/>
      <c r="R18" s="203"/>
      <c r="S18" s="198">
        <f t="shared" si="0"/>
        <v>0</v>
      </c>
      <c r="T18" s="203"/>
      <c r="U18" s="203"/>
      <c r="V18" s="203"/>
      <c r="W18" s="203"/>
      <c r="X18" s="203"/>
    </row>
    <row r="19" spans="1:24" ht="24" customHeight="1">
      <c r="A19" s="115" t="s">
        <v>69</v>
      </c>
      <c r="B19" s="197" t="s">
        <v>238</v>
      </c>
      <c r="C19" s="197" t="s">
        <v>239</v>
      </c>
      <c r="D19" s="197" t="s">
        <v>98</v>
      </c>
      <c r="E19" s="197" t="s">
        <v>208</v>
      </c>
      <c r="F19" s="197" t="s">
        <v>236</v>
      </c>
      <c r="G19" s="197" t="s">
        <v>237</v>
      </c>
      <c r="H19" s="198">
        <f t="shared" si="1"/>
        <v>24118</v>
      </c>
      <c r="I19" s="202">
        <f t="shared" si="2"/>
        <v>24118</v>
      </c>
      <c r="J19" s="203"/>
      <c r="K19" s="203"/>
      <c r="L19" s="203"/>
      <c r="M19" s="202">
        <v>24118</v>
      </c>
      <c r="N19" s="203"/>
      <c r="O19" s="203"/>
      <c r="P19" s="203"/>
      <c r="Q19" s="203"/>
      <c r="R19" s="203"/>
      <c r="S19" s="198">
        <f t="shared" si="0"/>
        <v>0</v>
      </c>
      <c r="T19" s="203"/>
      <c r="U19" s="203"/>
      <c r="V19" s="203"/>
      <c r="W19" s="203"/>
      <c r="X19" s="203"/>
    </row>
    <row r="20" spans="1:24" ht="24" customHeight="1">
      <c r="A20" s="115" t="s">
        <v>69</v>
      </c>
      <c r="B20" s="197" t="s">
        <v>240</v>
      </c>
      <c r="C20" s="197" t="s">
        <v>241</v>
      </c>
      <c r="D20" s="197" t="s">
        <v>98</v>
      </c>
      <c r="E20" s="197" t="s">
        <v>208</v>
      </c>
      <c r="F20" s="197" t="s">
        <v>236</v>
      </c>
      <c r="G20" s="197" t="s">
        <v>237</v>
      </c>
      <c r="H20" s="198">
        <f t="shared" si="1"/>
        <v>28473</v>
      </c>
      <c r="I20" s="202">
        <f t="shared" si="2"/>
        <v>28473</v>
      </c>
      <c r="J20" s="203"/>
      <c r="K20" s="203"/>
      <c r="L20" s="203"/>
      <c r="M20" s="202">
        <v>28473</v>
      </c>
      <c r="N20" s="203"/>
      <c r="O20" s="203"/>
      <c r="P20" s="203"/>
      <c r="Q20" s="203"/>
      <c r="R20" s="203"/>
      <c r="S20" s="198">
        <f t="shared" si="0"/>
        <v>0</v>
      </c>
      <c r="T20" s="203"/>
      <c r="U20" s="203"/>
      <c r="V20" s="203"/>
      <c r="W20" s="203"/>
      <c r="X20" s="203"/>
    </row>
    <row r="21" spans="1:24" ht="24" customHeight="1">
      <c r="A21" s="115" t="s">
        <v>69</v>
      </c>
      <c r="B21" s="197" t="s">
        <v>242</v>
      </c>
      <c r="C21" s="197" t="s">
        <v>243</v>
      </c>
      <c r="D21" s="197" t="s">
        <v>112</v>
      </c>
      <c r="E21" s="197" t="s">
        <v>243</v>
      </c>
      <c r="F21" s="197" t="s">
        <v>244</v>
      </c>
      <c r="G21" s="197" t="s">
        <v>243</v>
      </c>
      <c r="H21" s="198">
        <f t="shared" si="1"/>
        <v>488096</v>
      </c>
      <c r="I21" s="202">
        <f t="shared" si="2"/>
        <v>488096</v>
      </c>
      <c r="J21" s="203"/>
      <c r="K21" s="203"/>
      <c r="L21" s="203"/>
      <c r="M21" s="202">
        <v>488096</v>
      </c>
      <c r="N21" s="203"/>
      <c r="O21" s="203"/>
      <c r="P21" s="203"/>
      <c r="Q21" s="203"/>
      <c r="R21" s="203"/>
      <c r="S21" s="198">
        <f t="shared" si="0"/>
        <v>0</v>
      </c>
      <c r="T21" s="203"/>
      <c r="U21" s="203"/>
      <c r="V21" s="203"/>
      <c r="W21" s="203"/>
      <c r="X21" s="203"/>
    </row>
    <row r="22" spans="1:24" ht="24" customHeight="1">
      <c r="A22" s="115" t="s">
        <v>69</v>
      </c>
      <c r="B22" s="197" t="s">
        <v>245</v>
      </c>
      <c r="C22" s="197" t="s">
        <v>246</v>
      </c>
      <c r="D22" s="197" t="s">
        <v>86</v>
      </c>
      <c r="E22" s="197" t="s">
        <v>247</v>
      </c>
      <c r="F22" s="197" t="s">
        <v>248</v>
      </c>
      <c r="G22" s="197" t="s">
        <v>249</v>
      </c>
      <c r="H22" s="198">
        <f t="shared" si="1"/>
        <v>749220</v>
      </c>
      <c r="I22" s="202">
        <f t="shared" si="2"/>
        <v>749220</v>
      </c>
      <c r="J22" s="203"/>
      <c r="K22" s="203"/>
      <c r="L22" s="203"/>
      <c r="M22" s="202">
        <v>749220</v>
      </c>
      <c r="N22" s="203"/>
      <c r="O22" s="203"/>
      <c r="P22" s="203"/>
      <c r="Q22" s="203"/>
      <c r="R22" s="203"/>
      <c r="S22" s="198">
        <f t="shared" si="0"/>
        <v>0</v>
      </c>
      <c r="T22" s="203"/>
      <c r="U22" s="203"/>
      <c r="V22" s="203"/>
      <c r="W22" s="203"/>
      <c r="X22" s="203"/>
    </row>
    <row r="23" spans="1:24" ht="24" customHeight="1">
      <c r="A23" s="115" t="s">
        <v>69</v>
      </c>
      <c r="B23" s="197" t="s">
        <v>250</v>
      </c>
      <c r="C23" s="197" t="s">
        <v>251</v>
      </c>
      <c r="D23" s="197" t="s">
        <v>98</v>
      </c>
      <c r="E23" s="197" t="s">
        <v>208</v>
      </c>
      <c r="F23" s="197" t="s">
        <v>252</v>
      </c>
      <c r="G23" s="197" t="s">
        <v>253</v>
      </c>
      <c r="H23" s="198">
        <f t="shared" si="1"/>
        <v>21000</v>
      </c>
      <c r="I23" s="202">
        <f t="shared" si="2"/>
        <v>21000</v>
      </c>
      <c r="J23" s="203"/>
      <c r="K23" s="203"/>
      <c r="L23" s="203"/>
      <c r="M23" s="202">
        <v>21000</v>
      </c>
      <c r="N23" s="203"/>
      <c r="O23" s="203"/>
      <c r="P23" s="203"/>
      <c r="Q23" s="203"/>
      <c r="R23" s="203"/>
      <c r="S23" s="198"/>
      <c r="T23" s="203"/>
      <c r="U23" s="203"/>
      <c r="V23" s="203"/>
      <c r="W23" s="203"/>
      <c r="X23" s="203"/>
    </row>
    <row r="24" spans="1:24" ht="24" customHeight="1">
      <c r="A24" s="115" t="s">
        <v>69</v>
      </c>
      <c r="B24" s="197" t="s">
        <v>254</v>
      </c>
      <c r="C24" s="197" t="s">
        <v>255</v>
      </c>
      <c r="D24" s="197" t="s">
        <v>98</v>
      </c>
      <c r="E24" s="197" t="s">
        <v>208</v>
      </c>
      <c r="F24" s="197" t="s">
        <v>256</v>
      </c>
      <c r="G24" s="197" t="s">
        <v>257</v>
      </c>
      <c r="H24" s="198">
        <f t="shared" si="1"/>
        <v>75000</v>
      </c>
      <c r="I24" s="202">
        <f t="shared" si="2"/>
        <v>75000</v>
      </c>
      <c r="J24" s="203"/>
      <c r="K24" s="203"/>
      <c r="L24" s="203"/>
      <c r="M24" s="202">
        <v>75000</v>
      </c>
      <c r="N24" s="203"/>
      <c r="O24" s="203"/>
      <c r="P24" s="203"/>
      <c r="Q24" s="203"/>
      <c r="R24" s="203"/>
      <c r="S24" s="198">
        <f aca="true" t="shared" si="3" ref="S24:S40">T24+U24+V24+W24+X24</f>
        <v>0</v>
      </c>
      <c r="T24" s="203"/>
      <c r="U24" s="203"/>
      <c r="V24" s="203"/>
      <c r="W24" s="203"/>
      <c r="X24" s="203"/>
    </row>
    <row r="25" spans="1:24" ht="18" customHeight="1">
      <c r="A25" s="170" t="s">
        <v>114</v>
      </c>
      <c r="B25" s="170" t="s">
        <v>114</v>
      </c>
      <c r="C25" s="199"/>
      <c r="D25" s="170"/>
      <c r="E25" s="170"/>
      <c r="F25" s="170"/>
      <c r="G25" s="199"/>
      <c r="H25" s="198">
        <f>SUM(H9:H24)</f>
        <v>7538353</v>
      </c>
      <c r="I25" s="198">
        <f>SUM(I9:I24)</f>
        <v>7538353</v>
      </c>
      <c r="J25" s="203"/>
      <c r="K25" s="203">
        <f>SUM(K9:K24)</f>
        <v>0</v>
      </c>
      <c r="L25" s="203"/>
      <c r="M25" s="203">
        <f>SUM(M9:M24)</f>
        <v>7538353</v>
      </c>
      <c r="N25" s="203">
        <f>SUM(N9:N24)</f>
        <v>0</v>
      </c>
      <c r="O25" s="203"/>
      <c r="P25" s="203">
        <f>SUM(P9:P24)</f>
        <v>0</v>
      </c>
      <c r="Q25" s="203"/>
      <c r="R25" s="203"/>
      <c r="S25" s="198">
        <f aca="true" t="shared" si="4" ref="S25:X25">SUM(S9:S24)</f>
        <v>0</v>
      </c>
      <c r="T25" s="203">
        <f t="shared" si="4"/>
        <v>0</v>
      </c>
      <c r="U25" s="203">
        <f t="shared" si="4"/>
        <v>0</v>
      </c>
      <c r="V25" s="203">
        <f t="shared" si="4"/>
        <v>0</v>
      </c>
      <c r="W25" s="203">
        <f t="shared" si="4"/>
        <v>0</v>
      </c>
      <c r="X25" s="203">
        <f t="shared" si="4"/>
        <v>0</v>
      </c>
    </row>
  </sheetData>
  <sheetProtection/>
  <mergeCells count="30">
    <mergeCell ref="A2:X2"/>
    <mergeCell ref="A3:I3"/>
    <mergeCell ref="H4:X4"/>
    <mergeCell ref="I5:N5"/>
    <mergeCell ref="O5:Q5"/>
    <mergeCell ref="S5:X5"/>
    <mergeCell ref="I6:J6"/>
    <mergeCell ref="A25:B2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9"/>
  <sheetViews>
    <sheetView showZeros="0" workbookViewId="0" topLeftCell="A1">
      <selection activeCell="C8" sqref="C8"/>
    </sheetView>
  </sheetViews>
  <sheetFormatPr defaultColWidth="8.8515625" defaultRowHeight="14.25" customHeight="1"/>
  <cols>
    <col min="1" max="1" width="10.28125" style="80" customWidth="1"/>
    <col min="2" max="2" width="18.7109375" style="80" customWidth="1"/>
    <col min="3" max="3" width="18.140625" style="80" customWidth="1"/>
    <col min="4" max="4" width="20.8515625" style="80" customWidth="1"/>
    <col min="5" max="5" width="11.140625" style="80" customWidth="1"/>
    <col min="6" max="6" width="10.00390625" style="80" customWidth="1"/>
    <col min="7" max="7" width="9.8515625" style="80" customWidth="1"/>
    <col min="8" max="8" width="10.140625" style="80" customWidth="1"/>
    <col min="9" max="9" width="10.8515625" style="80" customWidth="1"/>
    <col min="10" max="10" width="14.28125" style="80" customWidth="1"/>
    <col min="11" max="11" width="9.28125" style="80" customWidth="1"/>
    <col min="12" max="12" width="10.00390625" style="80" customWidth="1"/>
    <col min="13" max="13" width="10.57421875" style="80" customWidth="1"/>
    <col min="14" max="14" width="10.28125" style="80" customWidth="1"/>
    <col min="15" max="15" width="10.421875" style="80" customWidth="1"/>
    <col min="16" max="17" width="11.140625" style="80" customWidth="1"/>
    <col min="18" max="18" width="9.140625" style="80" customWidth="1"/>
    <col min="19" max="19" width="10.28125" style="80" customWidth="1"/>
    <col min="20" max="22" width="11.7109375" style="80" customWidth="1"/>
    <col min="23" max="23" width="10.28125" style="80" customWidth="1"/>
    <col min="24" max="24" width="9.140625" style="80" customWidth="1"/>
    <col min="25" max="16384" width="9.140625" style="80" bestFit="1" customWidth="1"/>
  </cols>
  <sheetData>
    <row r="1" spans="5:23" ht="13.5" customHeight="1">
      <c r="E1" s="180"/>
      <c r="F1" s="180"/>
      <c r="G1" s="180"/>
      <c r="H1" s="180"/>
      <c r="I1" s="81"/>
      <c r="J1" s="81"/>
      <c r="K1" s="81"/>
      <c r="L1" s="81"/>
      <c r="M1" s="81"/>
      <c r="N1" s="81"/>
      <c r="O1" s="81"/>
      <c r="P1" s="81"/>
      <c r="Q1" s="81"/>
      <c r="W1" s="82" t="s">
        <v>258</v>
      </c>
    </row>
    <row r="2" spans="1:23" ht="27.75" customHeight="1">
      <c r="A2" s="70" t="s">
        <v>259</v>
      </c>
      <c r="B2" s="70"/>
      <c r="C2" s="70"/>
      <c r="D2" s="70"/>
      <c r="E2" s="71"/>
      <c r="F2" s="71"/>
      <c r="G2" s="71"/>
      <c r="H2" s="71"/>
      <c r="I2" s="71"/>
      <c r="J2" s="71"/>
      <c r="K2" s="71"/>
      <c r="L2" s="71"/>
      <c r="M2" s="71"/>
      <c r="N2" s="71"/>
      <c r="O2" s="71"/>
      <c r="P2" s="71"/>
      <c r="Q2" s="71"/>
      <c r="R2" s="71"/>
      <c r="S2" s="71"/>
      <c r="T2" s="71"/>
      <c r="U2" s="71"/>
      <c r="V2" s="71"/>
      <c r="W2" s="71"/>
    </row>
    <row r="3" spans="1:23" ht="13.5" customHeight="1">
      <c r="A3" s="161" t="str">
        <f>'财务收支预算总表01-1'!A3</f>
        <v>单位名称：大姚县疾病预防控制中心</v>
      </c>
      <c r="B3" s="161"/>
      <c r="C3" s="181"/>
      <c r="D3" s="181"/>
      <c r="E3" s="181"/>
      <c r="F3" s="181"/>
      <c r="G3" s="181"/>
      <c r="H3" s="181"/>
      <c r="I3" s="107"/>
      <c r="J3" s="107"/>
      <c r="K3" s="107"/>
      <c r="L3" s="107"/>
      <c r="M3" s="107"/>
      <c r="N3" s="107"/>
      <c r="O3" s="107"/>
      <c r="P3" s="107"/>
      <c r="Q3" s="107"/>
      <c r="W3" s="157" t="s">
        <v>163</v>
      </c>
    </row>
    <row r="4" spans="1:23" ht="15.75" customHeight="1">
      <c r="A4" s="120" t="s">
        <v>260</v>
      </c>
      <c r="B4" s="120" t="s">
        <v>173</v>
      </c>
      <c r="C4" s="120" t="s">
        <v>174</v>
      </c>
      <c r="D4" s="120" t="s">
        <v>261</v>
      </c>
      <c r="E4" s="120" t="s">
        <v>175</v>
      </c>
      <c r="F4" s="120" t="s">
        <v>176</v>
      </c>
      <c r="G4" s="120" t="s">
        <v>262</v>
      </c>
      <c r="H4" s="120" t="s">
        <v>263</v>
      </c>
      <c r="I4" s="120" t="s">
        <v>55</v>
      </c>
      <c r="J4" s="109" t="s">
        <v>264</v>
      </c>
      <c r="K4" s="109"/>
      <c r="L4" s="109"/>
      <c r="M4" s="109"/>
      <c r="N4" s="109" t="s">
        <v>182</v>
      </c>
      <c r="O4" s="109"/>
      <c r="P4" s="109"/>
      <c r="Q4" s="188" t="s">
        <v>61</v>
      </c>
      <c r="R4" s="109" t="s">
        <v>62</v>
      </c>
      <c r="S4" s="109"/>
      <c r="T4" s="109"/>
      <c r="U4" s="109"/>
      <c r="V4" s="109"/>
      <c r="W4" s="109"/>
    </row>
    <row r="5" spans="1:23" ht="17.25" customHeight="1">
      <c r="A5" s="120"/>
      <c r="B5" s="120"/>
      <c r="C5" s="120"/>
      <c r="D5" s="120"/>
      <c r="E5" s="120"/>
      <c r="F5" s="120"/>
      <c r="G5" s="120"/>
      <c r="H5" s="120"/>
      <c r="I5" s="120"/>
      <c r="J5" s="109" t="s">
        <v>58</v>
      </c>
      <c r="K5" s="109"/>
      <c r="L5" s="188" t="s">
        <v>59</v>
      </c>
      <c r="M5" s="188" t="s">
        <v>60</v>
      </c>
      <c r="N5" s="188" t="s">
        <v>58</v>
      </c>
      <c r="O5" s="188" t="s">
        <v>59</v>
      </c>
      <c r="P5" s="188" t="s">
        <v>60</v>
      </c>
      <c r="Q5" s="188"/>
      <c r="R5" s="188" t="s">
        <v>57</v>
      </c>
      <c r="S5" s="188" t="s">
        <v>63</v>
      </c>
      <c r="T5" s="188" t="s">
        <v>265</v>
      </c>
      <c r="U5" s="188" t="s">
        <v>65</v>
      </c>
      <c r="V5" s="188" t="s">
        <v>66</v>
      </c>
      <c r="W5" s="188" t="s">
        <v>67</v>
      </c>
    </row>
    <row r="6" spans="1:23" ht="27">
      <c r="A6" s="120"/>
      <c r="B6" s="120"/>
      <c r="C6" s="120"/>
      <c r="D6" s="120"/>
      <c r="E6" s="120"/>
      <c r="F6" s="120"/>
      <c r="G6" s="120"/>
      <c r="H6" s="120"/>
      <c r="I6" s="120"/>
      <c r="J6" s="189" t="s">
        <v>57</v>
      </c>
      <c r="K6" s="189" t="s">
        <v>266</v>
      </c>
      <c r="L6" s="188"/>
      <c r="M6" s="188"/>
      <c r="N6" s="188"/>
      <c r="O6" s="188"/>
      <c r="P6" s="188"/>
      <c r="Q6" s="188"/>
      <c r="R6" s="188"/>
      <c r="S6" s="188"/>
      <c r="T6" s="188"/>
      <c r="U6" s="188"/>
      <c r="V6" s="188"/>
      <c r="W6" s="188"/>
    </row>
    <row r="7" spans="1:23" ht="15" customHeight="1">
      <c r="A7" s="182">
        <v>1</v>
      </c>
      <c r="B7" s="182">
        <v>2</v>
      </c>
      <c r="C7" s="182">
        <v>3</v>
      </c>
      <c r="D7" s="182">
        <v>4</v>
      </c>
      <c r="E7" s="182">
        <v>5</v>
      </c>
      <c r="F7" s="182">
        <v>6</v>
      </c>
      <c r="G7" s="182">
        <v>7</v>
      </c>
      <c r="H7" s="182">
        <v>8</v>
      </c>
      <c r="I7" s="182">
        <v>9</v>
      </c>
      <c r="J7" s="182">
        <v>10</v>
      </c>
      <c r="K7" s="182">
        <v>11</v>
      </c>
      <c r="L7" s="182">
        <v>12</v>
      </c>
      <c r="M7" s="182">
        <v>13</v>
      </c>
      <c r="N7" s="182">
        <v>14</v>
      </c>
      <c r="O7" s="182">
        <v>15</v>
      </c>
      <c r="P7" s="182">
        <v>16</v>
      </c>
      <c r="Q7" s="182">
        <v>17</v>
      </c>
      <c r="R7" s="182">
        <v>18</v>
      </c>
      <c r="S7" s="182">
        <v>19</v>
      </c>
      <c r="T7" s="182">
        <v>20</v>
      </c>
      <c r="U7" s="182">
        <v>21</v>
      </c>
      <c r="V7" s="182">
        <v>22</v>
      </c>
      <c r="W7" s="182">
        <v>23</v>
      </c>
    </row>
    <row r="8" spans="1:23" ht="37.5" customHeight="1">
      <c r="A8" s="183" t="s">
        <v>267</v>
      </c>
      <c r="B8" s="183" t="s">
        <v>268</v>
      </c>
      <c r="C8" s="174" t="s">
        <v>269</v>
      </c>
      <c r="D8" s="183" t="s">
        <v>69</v>
      </c>
      <c r="E8" s="183" t="s">
        <v>92</v>
      </c>
      <c r="F8" s="183" t="s">
        <v>270</v>
      </c>
      <c r="G8" s="183" t="s">
        <v>271</v>
      </c>
      <c r="H8" s="183" t="s">
        <v>272</v>
      </c>
      <c r="I8" s="190">
        <v>58440</v>
      </c>
      <c r="J8" s="190">
        <v>58440</v>
      </c>
      <c r="K8" s="190">
        <v>58440</v>
      </c>
      <c r="L8" s="191"/>
      <c r="M8" s="191"/>
      <c r="N8" s="191"/>
      <c r="O8" s="191"/>
      <c r="P8" s="191"/>
      <c r="Q8" s="191"/>
      <c r="R8" s="191">
        <f>S8+T8+U8+V8+W8</f>
        <v>0</v>
      </c>
      <c r="S8" s="191"/>
      <c r="T8" s="191"/>
      <c r="U8" s="191"/>
      <c r="V8" s="191"/>
      <c r="W8" s="191"/>
    </row>
    <row r="9" spans="1:23" ht="18.75" customHeight="1">
      <c r="A9" s="184" t="s">
        <v>114</v>
      </c>
      <c r="B9" s="185"/>
      <c r="C9" s="186"/>
      <c r="D9" s="186"/>
      <c r="E9" s="186"/>
      <c r="F9" s="186"/>
      <c r="G9" s="186"/>
      <c r="H9" s="187"/>
      <c r="I9" s="192">
        <f>SUM(I8:I8)</f>
        <v>58440</v>
      </c>
      <c r="J9" s="192">
        <f>SUM(J8:J8)</f>
        <v>58440</v>
      </c>
      <c r="K9" s="190">
        <v>58440</v>
      </c>
      <c r="L9" s="193">
        <f>SUM(L8:L8)</f>
        <v>0</v>
      </c>
      <c r="M9" s="193">
        <f>SUM(M8:M8)</f>
        <v>0</v>
      </c>
      <c r="N9" s="193">
        <f>SUM(N8:N8)</f>
        <v>0</v>
      </c>
      <c r="O9" s="193">
        <f>SUM(O8:O8)</f>
        <v>0</v>
      </c>
      <c r="P9" s="193">
        <f>SUM(P8:P8)</f>
        <v>0</v>
      </c>
      <c r="Q9" s="193"/>
      <c r="R9" s="191">
        <f aca="true" t="shared" si="0" ref="R9:W9">SUM(R8:R8)</f>
        <v>0</v>
      </c>
      <c r="S9" s="193">
        <f t="shared" si="0"/>
        <v>0</v>
      </c>
      <c r="T9" s="193">
        <f t="shared" si="0"/>
        <v>0</v>
      </c>
      <c r="U9" s="193">
        <f t="shared" si="0"/>
        <v>0</v>
      </c>
      <c r="V9" s="193">
        <f t="shared" si="0"/>
        <v>0</v>
      </c>
      <c r="W9" s="193">
        <f t="shared" si="0"/>
        <v>0</v>
      </c>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8"/>
  <sheetViews>
    <sheetView workbookViewId="0" topLeftCell="A6">
      <selection activeCell="G22" sqref="G22"/>
    </sheetView>
  </sheetViews>
  <sheetFormatPr defaultColWidth="8.8515625" defaultRowHeight="12.75"/>
  <cols>
    <col min="1" max="1" width="34.28125" style="67" customWidth="1"/>
    <col min="2" max="2" width="29.00390625" style="67" customWidth="1"/>
    <col min="3" max="5" width="23.57421875" style="67" customWidth="1"/>
    <col min="6" max="6" width="11.28125" style="68" customWidth="1"/>
    <col min="7" max="7" width="9.140625" style="67" customWidth="1"/>
    <col min="8" max="8" width="15.57421875" style="68" customWidth="1"/>
    <col min="9" max="9" width="7.140625" style="68" customWidth="1"/>
    <col min="10" max="10" width="29.57421875" style="67" customWidth="1"/>
    <col min="11" max="11" width="9.140625" style="68" customWidth="1"/>
    <col min="12" max="16384" width="9.140625" style="68" bestFit="1" customWidth="1"/>
  </cols>
  <sheetData>
    <row r="1" ht="12" customHeight="1">
      <c r="J1" s="79" t="s">
        <v>273</v>
      </c>
    </row>
    <row r="2" spans="1:10" ht="28.5" customHeight="1">
      <c r="A2" s="69" t="s">
        <v>274</v>
      </c>
      <c r="B2" s="70"/>
      <c r="C2" s="70"/>
      <c r="D2" s="70"/>
      <c r="E2" s="71"/>
      <c r="F2" s="72"/>
      <c r="G2" s="71"/>
      <c r="H2" s="72"/>
      <c r="I2" s="72"/>
      <c r="J2" s="71"/>
    </row>
    <row r="3" ht="17.25" customHeight="1">
      <c r="A3" s="73" t="str">
        <f>'财务收支预算总表01-1'!A3</f>
        <v>单位名称：大姚县疾病预防控制中心</v>
      </c>
    </row>
    <row r="4" spans="1:10" ht="44.25" customHeight="1">
      <c r="A4" s="74" t="s">
        <v>275</v>
      </c>
      <c r="B4" s="74" t="s">
        <v>276</v>
      </c>
      <c r="C4" s="74" t="s">
        <v>277</v>
      </c>
      <c r="D4" s="74" t="s">
        <v>278</v>
      </c>
      <c r="E4" s="74" t="s">
        <v>279</v>
      </c>
      <c r="F4" s="21" t="s">
        <v>280</v>
      </c>
      <c r="G4" s="74" t="s">
        <v>281</v>
      </c>
      <c r="H4" s="21" t="s">
        <v>282</v>
      </c>
      <c r="I4" s="21" t="s">
        <v>283</v>
      </c>
      <c r="J4" s="74" t="s">
        <v>284</v>
      </c>
    </row>
    <row r="5" spans="1:10" ht="14.25" customHeight="1">
      <c r="A5" s="74">
        <v>1</v>
      </c>
      <c r="B5" s="74">
        <v>2</v>
      </c>
      <c r="C5" s="74">
        <v>3</v>
      </c>
      <c r="D5" s="74">
        <v>4</v>
      </c>
      <c r="E5" s="74">
        <v>5</v>
      </c>
      <c r="F5" s="21">
        <v>6</v>
      </c>
      <c r="G5" s="74">
        <v>7</v>
      </c>
      <c r="H5" s="21">
        <v>8</v>
      </c>
      <c r="I5" s="21">
        <v>9</v>
      </c>
      <c r="J5" s="74">
        <v>10</v>
      </c>
    </row>
    <row r="6" spans="1:10" ht="87.75" customHeight="1">
      <c r="A6" s="173" t="s">
        <v>285</v>
      </c>
      <c r="B6" s="174" t="s">
        <v>286</v>
      </c>
      <c r="C6" s="174"/>
      <c r="D6" s="76"/>
      <c r="E6" s="77"/>
      <c r="F6" s="78"/>
      <c r="G6" s="77"/>
      <c r="H6" s="78"/>
      <c r="I6" s="78"/>
      <c r="J6" s="77"/>
    </row>
    <row r="7" spans="1:10" ht="42" customHeight="1">
      <c r="A7" s="175"/>
      <c r="B7" s="176"/>
      <c r="C7" s="173" t="s">
        <v>287</v>
      </c>
      <c r="D7" s="173" t="s">
        <v>45</v>
      </c>
      <c r="E7" s="173" t="s">
        <v>45</v>
      </c>
      <c r="F7" s="78" t="s">
        <v>45</v>
      </c>
      <c r="G7" s="173" t="s">
        <v>45</v>
      </c>
      <c r="H7" s="78" t="s">
        <v>45</v>
      </c>
      <c r="I7" s="78" t="s">
        <v>45</v>
      </c>
      <c r="J7" s="26" t="s">
        <v>45</v>
      </c>
    </row>
    <row r="8" spans="1:10" ht="42" customHeight="1">
      <c r="A8" s="175"/>
      <c r="B8" s="176"/>
      <c r="C8" s="173" t="s">
        <v>45</v>
      </c>
      <c r="D8" s="173" t="s">
        <v>288</v>
      </c>
      <c r="E8" s="173" t="s">
        <v>45</v>
      </c>
      <c r="F8" s="78" t="s">
        <v>45</v>
      </c>
      <c r="G8" s="173" t="s">
        <v>45</v>
      </c>
      <c r="H8" s="78" t="s">
        <v>45</v>
      </c>
      <c r="I8" s="78" t="s">
        <v>45</v>
      </c>
      <c r="J8" s="26" t="s">
        <v>45</v>
      </c>
    </row>
    <row r="9" spans="1:10" ht="42" customHeight="1">
      <c r="A9" s="175"/>
      <c r="B9" s="176"/>
      <c r="C9" s="173" t="s">
        <v>45</v>
      </c>
      <c r="D9" s="173" t="s">
        <v>45</v>
      </c>
      <c r="E9" s="173" t="s">
        <v>289</v>
      </c>
      <c r="F9" s="78" t="s">
        <v>290</v>
      </c>
      <c r="G9" s="173" t="s">
        <v>154</v>
      </c>
      <c r="H9" s="78" t="s">
        <v>291</v>
      </c>
      <c r="I9" s="78" t="s">
        <v>292</v>
      </c>
      <c r="J9" s="26" t="s">
        <v>293</v>
      </c>
    </row>
    <row r="10" spans="1:10" ht="42" customHeight="1">
      <c r="A10" s="175"/>
      <c r="B10" s="176"/>
      <c r="C10" s="173" t="s">
        <v>294</v>
      </c>
      <c r="D10" s="173" t="s">
        <v>45</v>
      </c>
      <c r="E10" s="173" t="s">
        <v>45</v>
      </c>
      <c r="F10" s="78" t="s">
        <v>45</v>
      </c>
      <c r="G10" s="173" t="s">
        <v>45</v>
      </c>
      <c r="H10" s="78" t="s">
        <v>45</v>
      </c>
      <c r="I10" s="78" t="s">
        <v>45</v>
      </c>
      <c r="J10" s="26" t="s">
        <v>45</v>
      </c>
    </row>
    <row r="11" spans="1:10" ht="42" customHeight="1">
      <c r="A11" s="175"/>
      <c r="B11" s="176"/>
      <c r="C11" s="173" t="s">
        <v>45</v>
      </c>
      <c r="D11" s="173" t="s">
        <v>295</v>
      </c>
      <c r="E11" s="173" t="s">
        <v>45</v>
      </c>
      <c r="F11" s="78" t="s">
        <v>45</v>
      </c>
      <c r="G11" s="173" t="s">
        <v>45</v>
      </c>
      <c r="H11" s="78" t="s">
        <v>45</v>
      </c>
      <c r="I11" s="78" t="s">
        <v>45</v>
      </c>
      <c r="J11" s="26" t="s">
        <v>45</v>
      </c>
    </row>
    <row r="12" spans="1:10" ht="42" customHeight="1">
      <c r="A12" s="175"/>
      <c r="B12" s="176"/>
      <c r="C12" s="173" t="s">
        <v>45</v>
      </c>
      <c r="D12" s="173" t="s">
        <v>45</v>
      </c>
      <c r="E12" s="173" t="s">
        <v>296</v>
      </c>
      <c r="F12" s="78" t="s">
        <v>290</v>
      </c>
      <c r="G12" s="173" t="s">
        <v>297</v>
      </c>
      <c r="H12" s="78" t="s">
        <v>298</v>
      </c>
      <c r="I12" s="78" t="s">
        <v>299</v>
      </c>
      <c r="J12" s="26" t="s">
        <v>293</v>
      </c>
    </row>
    <row r="13" spans="1:10" ht="42" customHeight="1">
      <c r="A13" s="175"/>
      <c r="B13" s="176"/>
      <c r="C13" s="173" t="s">
        <v>300</v>
      </c>
      <c r="D13" s="173" t="s">
        <v>45</v>
      </c>
      <c r="E13" s="173" t="s">
        <v>45</v>
      </c>
      <c r="F13" s="78" t="s">
        <v>45</v>
      </c>
      <c r="G13" s="173" t="s">
        <v>45</v>
      </c>
      <c r="H13" s="78" t="s">
        <v>45</v>
      </c>
      <c r="I13" s="78" t="s">
        <v>45</v>
      </c>
      <c r="J13" s="26" t="s">
        <v>45</v>
      </c>
    </row>
    <row r="14" spans="1:10" ht="42" customHeight="1">
      <c r="A14" s="175"/>
      <c r="B14" s="176"/>
      <c r="C14" s="173" t="s">
        <v>45</v>
      </c>
      <c r="D14" s="173" t="s">
        <v>301</v>
      </c>
      <c r="E14" s="173" t="s">
        <v>45</v>
      </c>
      <c r="F14" s="78" t="s">
        <v>45</v>
      </c>
      <c r="G14" s="173" t="s">
        <v>45</v>
      </c>
      <c r="H14" s="78" t="s">
        <v>45</v>
      </c>
      <c r="I14" s="78" t="s">
        <v>45</v>
      </c>
      <c r="J14" s="26" t="s">
        <v>45</v>
      </c>
    </row>
    <row r="15" spans="1:10" ht="42.75" customHeight="1">
      <c r="A15" s="26" t="s">
        <v>45</v>
      </c>
      <c r="B15" s="26" t="s">
        <v>45</v>
      </c>
      <c r="C15" s="173" t="s">
        <v>45</v>
      </c>
      <c r="D15" s="173" t="s">
        <v>45</v>
      </c>
      <c r="E15" s="173" t="s">
        <v>302</v>
      </c>
      <c r="F15" s="78" t="s">
        <v>290</v>
      </c>
      <c r="G15" s="173" t="s">
        <v>297</v>
      </c>
      <c r="H15" s="78" t="s">
        <v>298</v>
      </c>
      <c r="I15" s="78" t="s">
        <v>299</v>
      </c>
      <c r="J15" s="26" t="s">
        <v>293</v>
      </c>
    </row>
    <row r="16" spans="1:10" ht="12">
      <c r="A16" s="177"/>
      <c r="B16" s="178"/>
      <c r="C16" s="178"/>
      <c r="D16" s="178"/>
      <c r="E16" s="178"/>
      <c r="F16" s="179"/>
      <c r="G16" s="178"/>
      <c r="H16" s="179"/>
      <c r="I16" s="179"/>
      <c r="J16" s="178"/>
    </row>
    <row r="17" spans="1:10" ht="12">
      <c r="A17" s="177"/>
      <c r="B17" s="178"/>
      <c r="C17" s="178"/>
      <c r="D17" s="178"/>
      <c r="E17" s="178"/>
      <c r="F17" s="179"/>
      <c r="G17" s="178"/>
      <c r="H17" s="179"/>
      <c r="I17" s="179"/>
      <c r="J17" s="178"/>
    </row>
    <row r="18" spans="1:10" ht="12">
      <c r="A18" s="177"/>
      <c r="B18" s="178"/>
      <c r="C18" s="178"/>
      <c r="D18" s="178"/>
      <c r="E18" s="178"/>
      <c r="F18" s="179"/>
      <c r="G18" s="178"/>
      <c r="H18" s="179"/>
      <c r="I18" s="179"/>
      <c r="J18" s="178"/>
    </row>
    <row r="19" spans="1:10" ht="12">
      <c r="A19" s="177"/>
      <c r="B19" s="178"/>
      <c r="C19" s="178"/>
      <c r="D19" s="178"/>
      <c r="E19" s="178"/>
      <c r="F19" s="179"/>
      <c r="G19" s="178"/>
      <c r="H19" s="179"/>
      <c r="I19" s="179"/>
      <c r="J19" s="178"/>
    </row>
    <row r="20" spans="1:10" ht="12">
      <c r="A20" s="177"/>
      <c r="B20" s="178"/>
      <c r="C20" s="178"/>
      <c r="D20" s="178"/>
      <c r="E20" s="178"/>
      <c r="F20" s="179"/>
      <c r="G20" s="178"/>
      <c r="H20" s="179"/>
      <c r="I20" s="179"/>
      <c r="J20" s="178"/>
    </row>
    <row r="21" spans="1:10" ht="12">
      <c r="A21" s="177"/>
      <c r="B21" s="178"/>
      <c r="C21" s="178"/>
      <c r="D21" s="178"/>
      <c r="E21" s="178"/>
      <c r="F21" s="179"/>
      <c r="G21" s="178"/>
      <c r="H21" s="179"/>
      <c r="I21" s="179"/>
      <c r="J21" s="178"/>
    </row>
    <row r="22" spans="1:10" ht="12">
      <c r="A22" s="177"/>
      <c r="B22" s="178"/>
      <c r="C22" s="178"/>
      <c r="D22" s="178"/>
      <c r="E22" s="178"/>
      <c r="F22" s="179"/>
      <c r="G22" s="178"/>
      <c r="H22" s="179"/>
      <c r="I22" s="179"/>
      <c r="J22" s="178"/>
    </row>
    <row r="23" spans="1:10" ht="12">
      <c r="A23" s="177"/>
      <c r="B23" s="178"/>
      <c r="C23" s="178"/>
      <c r="D23" s="178"/>
      <c r="E23" s="178"/>
      <c r="F23" s="179"/>
      <c r="G23" s="178"/>
      <c r="H23" s="179"/>
      <c r="I23" s="179"/>
      <c r="J23" s="178"/>
    </row>
    <row r="24" spans="1:10" ht="12">
      <c r="A24" s="177"/>
      <c r="B24" s="178"/>
      <c r="C24" s="178"/>
      <c r="D24" s="178"/>
      <c r="E24" s="178"/>
      <c r="F24" s="179"/>
      <c r="G24" s="178"/>
      <c r="H24" s="179"/>
      <c r="I24" s="179"/>
      <c r="J24" s="178"/>
    </row>
    <row r="25" spans="1:10" ht="12">
      <c r="A25" s="177"/>
      <c r="B25" s="178"/>
      <c r="C25" s="178"/>
      <c r="D25" s="178"/>
      <c r="E25" s="178"/>
      <c r="F25" s="179"/>
      <c r="G25" s="178"/>
      <c r="H25" s="179"/>
      <c r="I25" s="179"/>
      <c r="J25" s="178"/>
    </row>
    <row r="26" spans="1:10" ht="12">
      <c r="A26" s="177"/>
      <c r="B26" s="178"/>
      <c r="C26" s="178"/>
      <c r="D26" s="178"/>
      <c r="E26" s="178"/>
      <c r="F26" s="179"/>
      <c r="G26" s="178"/>
      <c r="H26" s="179"/>
      <c r="I26" s="179"/>
      <c r="J26" s="178"/>
    </row>
    <row r="27" spans="1:10" ht="12">
      <c r="A27" s="177"/>
      <c r="B27" s="178"/>
      <c r="C27" s="178"/>
      <c r="D27" s="178"/>
      <c r="E27" s="178"/>
      <c r="F27" s="179"/>
      <c r="G27" s="178"/>
      <c r="H27" s="179"/>
      <c r="I27" s="179"/>
      <c r="J27" s="178"/>
    </row>
    <row r="28" ht="12">
      <c r="A28" s="172">
        <f>IF(A6=0,"说明：本表无数据，故公开空表。","")</f>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红鼻子小丑</cp:lastModifiedBy>
  <cp:lastPrinted>2021-01-13T07:07:30Z</cp:lastPrinted>
  <dcterms:created xsi:type="dcterms:W3CDTF">2020-01-11T06:24:04Z</dcterms:created>
  <dcterms:modified xsi:type="dcterms:W3CDTF">2024-03-06T02:57:41Z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1C2F31D23A4D41A0B9AB2E4E9C62C702_13</vt:lpwstr>
  </property>
</Properties>
</file>