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8" activeTab="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<sst xmlns="http://schemas.openxmlformats.org/spreadsheetml/2006/main" count="846" uniqueCount="401">
  <si>
    <t>预算01-1表</t>
  </si>
  <si>
    <t>财务收支预算总表</t>
  </si>
  <si>
    <r>
      <t>单位名称：</t>
    </r>
    <r>
      <rPr>
        <sz val="11"/>
        <color indexed="8"/>
        <rFont val="宋体"/>
        <family val="0"/>
      </rPr>
      <t>中国共产党大姚县委员会党校</t>
    </r>
  </si>
  <si>
    <r>
      <t>单位:</t>
    </r>
    <r>
      <rPr>
        <sz val="11"/>
        <color indexed="8"/>
        <rFont val="宋体"/>
        <family val="0"/>
      </rPr>
      <t>元</t>
    </r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</si>
  <si>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</si>
  <si>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</si>
  <si>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</si>
  <si>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</si>
  <si>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</si>
  <si>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</si>
  <si>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</si>
  <si>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</si>
  <si>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</si>
  <si>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</si>
  <si>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</si>
  <si>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</si>
  <si>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</si>
  <si>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</si>
  <si>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</si>
  <si>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</si>
  <si>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</si>
  <si>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</si>
  <si>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</si>
  <si>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</si>
  <si>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</si>
  <si>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</si>
  <si>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</si>
  <si>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</si>
  <si>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</si>
  <si>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</si>
  <si>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</si>
  <si>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</si>
  <si>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</si>
  <si>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</si>
  <si>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</si>
  <si>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</si>
  <si>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</si>
  <si>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</si>
  <si>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</si>
  <si>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</si>
  <si>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</si>
  <si>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</si>
  <si>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</si>
  <si>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</si>
  <si>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</si>
  <si>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</si>
  <si>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</si>
  <si>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</si>
  <si>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</si>
  <si>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</si>
  <si>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单位:元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</si>
  <si>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</si>
  <si>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</si>
  <si>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</si>
  <si>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</si>
  <si>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</si>
  <si>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</si>
  <si>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</si>
  <si>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</si>
  <si>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</si>
  <si>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</si>
  <si>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</si>
  <si>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</si>
  <si>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</si>
  <si>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</si>
  <si>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</si>
  <si>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</si>
  <si>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中国共产党大姚县委员会党校</t>
  </si>
  <si>
    <t>合   计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</si>
  <si>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</si>
  <si>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</si>
  <si>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</si>
  <si>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</si>
  <si>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</si>
  <si>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</si>
  <si>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</si>
  <si>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</si>
  <si>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</si>
  <si>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</si>
  <si>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</si>
  <si>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</si>
  <si>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</si>
  <si>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</si>
  <si>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20508</t>
  </si>
  <si>
    <t xml:space="preserve">  进修及培训</t>
  </si>
  <si>
    <t>2050802</t>
  </si>
  <si>
    <t xml:space="preserve">    干部教育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</si>
  <si>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</si>
  <si>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</si>
  <si>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</si>
  <si>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</si>
  <si>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</si>
  <si>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</si>
  <si>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</si>
  <si>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</si>
  <si>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</si>
  <si>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</si>
  <si>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</si>
  <si>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</si>
  <si>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</si>
  <si>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</si>
  <si>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</si>
  <si>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</si>
  <si>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</si>
  <si>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</si>
  <si>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</si>
  <si>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</si>
  <si>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</si>
  <si>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</si>
  <si>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</si>
  <si>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</si>
  <si>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</si>
  <si>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</si>
  <si>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</si>
  <si>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</si>
  <si>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</si>
  <si>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</si>
  <si>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</si>
  <si>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</si>
  <si>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</si>
  <si>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</si>
  <si>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</si>
  <si>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</si>
  <si>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</si>
  <si>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</si>
  <si>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</si>
  <si>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</si>
  <si>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</si>
  <si>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</si>
  <si>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</si>
  <si>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</si>
  <si>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</si>
  <si>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</si>
  <si>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</si>
  <si>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</si>
  <si>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</si>
  <si>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</si>
  <si>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</si>
  <si>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</si>
  <si>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</si>
  <si>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</si>
  <si>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</si>
  <si>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</si>
  <si>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</si>
  <si>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</si>
  <si>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</si>
  <si>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</si>
  <si>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</si>
  <si>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</si>
  <si>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</si>
  <si>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</si>
  <si>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</si>
  <si>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</si>
  <si>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</si>
  <si>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</si>
  <si>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</si>
  <si>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</si>
  <si>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</si>
  <si>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</si>
  <si>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</si>
  <si>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</si>
  <si>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</si>
  <si>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</si>
  <si>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</si>
  <si>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</si>
  <si>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</si>
  <si>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</si>
  <si>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</si>
  <si>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</si>
  <si>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</si>
  <si>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</si>
  <si>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</si>
  <si>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</si>
  <si>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</si>
  <si>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</si>
  <si>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</si>
  <si>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</si>
  <si>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</si>
  <si>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</si>
  <si>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</si>
  <si>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</si>
  <si>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</si>
  <si>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</si>
  <si>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</si>
  <si>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</si>
  <si>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</si>
  <si>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</si>
  <si>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</si>
  <si>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</si>
  <si>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</si>
  <si>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</si>
  <si>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</si>
  <si>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</si>
  <si>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</si>
  <si>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</si>
  <si>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</si>
  <si>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</si>
  <si>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</si>
  <si>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</si>
  <si>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</si>
  <si>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</si>
  <si>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</si>
  <si>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</si>
  <si>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</si>
  <si>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</si>
  <si>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</si>
  <si>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</si>
  <si>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</si>
  <si>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</si>
  <si>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中国共产党大姚县委员会党校</t>
  </si>
  <si>
    <t>532326231100001421550</t>
  </si>
  <si>
    <t>行政人员基本工资</t>
  </si>
  <si>
    <t>干部教育</t>
  </si>
  <si>
    <t>30101</t>
  </si>
  <si>
    <t>基本工资</t>
  </si>
  <si>
    <t>532326221100000299968</t>
  </si>
  <si>
    <t>行政公务交通补贴</t>
  </si>
  <si>
    <t>30239</t>
  </si>
  <si>
    <t>其他交通费用</t>
  </si>
  <si>
    <t>532326221100000391833</t>
  </si>
  <si>
    <t>2017年新增绩效奖励（行政）</t>
  </si>
  <si>
    <t>30103</t>
  </si>
  <si>
    <t>奖金</t>
  </si>
  <si>
    <t>532326231100001421553</t>
  </si>
  <si>
    <t>行政人员年终一次性资金</t>
  </si>
  <si>
    <t>532326231100001421539</t>
  </si>
  <si>
    <t>年终考核奖（行政）</t>
  </si>
  <si>
    <t>532326231100001421551</t>
  </si>
  <si>
    <t>行政人员津贴补贴</t>
  </si>
  <si>
    <t>30102</t>
  </si>
  <si>
    <t>津贴补贴</t>
  </si>
  <si>
    <t>532326231100001421557</t>
  </si>
  <si>
    <t>事业人员基本工资</t>
  </si>
  <si>
    <t>532326231100001421540</t>
  </si>
  <si>
    <t>事业人员工绩效奖励</t>
  </si>
  <si>
    <t>30107</t>
  </si>
  <si>
    <t>绩效工资</t>
  </si>
  <si>
    <t>532326221100000391834</t>
  </si>
  <si>
    <t>2017年新增绩效奖励（事业）</t>
  </si>
  <si>
    <t>532326231100001421541</t>
  </si>
  <si>
    <t>事业人员津贴补贴</t>
  </si>
  <si>
    <t>532326241100002165272</t>
  </si>
  <si>
    <t>事业人员一个月基本工资额度</t>
  </si>
  <si>
    <t>532326210000000017859</t>
  </si>
  <si>
    <t>机关事业单位基本养老保险缴费</t>
  </si>
  <si>
    <t>机关事业单位基本养老保险缴费支出</t>
  </si>
  <si>
    <t>30108</t>
  </si>
  <si>
    <t>532326231100001421561</t>
  </si>
  <si>
    <t>医疗保险缴费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</si>
  <si>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</si>
  <si>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</si>
  <si>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</si>
  <si>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</si>
  <si>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</si>
  <si>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</si>
  <si>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</si>
  <si>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</si>
  <si>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</si>
  <si>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</si>
  <si>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532326231100001421542</t>
  </si>
  <si>
    <t>工伤保险</t>
  </si>
  <si>
    <t>532326231100001421543</t>
  </si>
  <si>
    <t>失业保险</t>
  </si>
  <si>
    <t>532326231100001421562</t>
  </si>
  <si>
    <t>住房公积金</t>
  </si>
  <si>
    <t>30113</t>
  </si>
  <si>
    <t>532326231100001421545</t>
  </si>
  <si>
    <t>退休生活补助</t>
  </si>
  <si>
    <t>事业单位离退休</t>
  </si>
  <si>
    <t>30302</t>
  </si>
  <si>
    <t>退休费</t>
  </si>
  <si>
    <t>532326231100001421547</t>
  </si>
  <si>
    <t>行政部门公用经费</t>
  </si>
  <si>
    <t>30201</t>
  </si>
  <si>
    <t>办公费</t>
  </si>
  <si>
    <t>30211</t>
  </si>
  <si>
    <t>差旅费</t>
  </si>
  <si>
    <t>532326221100000309020</t>
  </si>
  <si>
    <t>30217</t>
  </si>
  <si>
    <t>532326221100000309023</t>
  </si>
  <si>
    <t>工会经费</t>
  </si>
  <si>
    <t>30228</t>
  </si>
  <si>
    <t>30205</t>
  </si>
  <si>
    <t>水费</t>
  </si>
  <si>
    <t>30206</t>
  </si>
  <si>
    <t>电费</t>
  </si>
  <si>
    <t>30207</t>
  </si>
  <si>
    <t>邮电费</t>
  </si>
  <si>
    <t>532326231100001421546</t>
  </si>
  <si>
    <t>退休公用经费</t>
  </si>
  <si>
    <t>532326210000000017865</t>
  </si>
  <si>
    <t>公务交通专项经费</t>
  </si>
  <si>
    <t>合     计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</si>
  <si>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</si>
  <si>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</si>
  <si>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</si>
  <si>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</si>
  <si>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</si>
  <si>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</si>
  <si>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</si>
  <si>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</si>
  <si>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</si>
  <si>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312 民生类</t>
  </si>
  <si>
    <t>532326241100002167701</t>
  </si>
  <si>
    <t>其它财政供养（遗属人员）生活补助资金</t>
  </si>
  <si>
    <t>死亡抚恤</t>
  </si>
  <si>
    <t>30305</t>
  </si>
  <si>
    <t>生活补助</t>
  </si>
  <si>
    <t>合          计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</si>
  <si>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</si>
  <si>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</si>
  <si>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</si>
  <si>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</si>
  <si>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</si>
  <si>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</si>
  <si>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</si>
  <si>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</si>
  <si>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</si>
  <si>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</si>
  <si>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</si>
  <si>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</si>
  <si>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其它财政供养（遗属人员）生活补助资金</t>
  </si>
  <si>
    <t>做好本部门人员、公用经费保障，按规定落实干部职工各项待遇，支持部门正常履职。</t>
  </si>
  <si>
    <t>产出指标</t>
  </si>
  <si>
    <t/>
  </si>
  <si>
    <t>数量指标</t>
  </si>
  <si>
    <t>工资福利发放行政人数</t>
  </si>
  <si>
    <t>=</t>
  </si>
  <si>
    <t>人</t>
  </si>
  <si>
    <t>定性指标</t>
  </si>
  <si>
    <t>反映部门（单位）实际发放工资人员数量。工资福利包括：行政人员工资、社会保险、住房公积金、职业年金等。</t>
  </si>
  <si>
    <t>工资福利发放事业人数</t>
  </si>
  <si>
    <t>供养离（退）休人员数</t>
  </si>
  <si>
    <t>反映财政供养部门（单位）离（退）休人员数量。</t>
  </si>
  <si>
    <t>效益指标</t>
  </si>
  <si>
    <t>社会效益指标</t>
  </si>
  <si>
    <t>部门运转</t>
  </si>
  <si>
    <t>正常运转</t>
  </si>
  <si>
    <t>定量指标</t>
  </si>
  <si>
    <t>反映部门（单位）运转情况。</t>
  </si>
  <si>
    <t>满意度指标</t>
  </si>
  <si>
    <t>服务对象满意度指标</t>
  </si>
  <si>
    <t>单位人员满意度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</si>
  <si>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</si>
  <si>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</si>
  <si>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</si>
  <si>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</si>
  <si>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</si>
  <si>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</si>
  <si>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</si>
  <si>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</si>
  <si>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</si>
  <si>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</si>
  <si>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</si>
  <si>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</si>
  <si>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</si>
  <si>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</si>
  <si>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</si>
  <si>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</si>
  <si>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</si>
  <si>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</si>
  <si>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</si>
  <si>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</si>
  <si>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</si>
  <si>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</si>
  <si>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</si>
  <si>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</si>
  <si>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</si>
  <si>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</si>
  <si>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</si>
  <si>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</si>
  <si>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</si>
  <si>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</si>
  <si>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</si>
  <si>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</si>
  <si>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</si>
  <si>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</si>
  <si>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</si>
  <si>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</si>
  <si>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</si>
  <si>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</si>
  <si>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</si>
  <si>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</si>
  <si>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</si>
  <si>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</si>
  <si>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</si>
  <si>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</si>
  <si>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</si>
  <si>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</si>
  <si>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</si>
  <si>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</si>
  <si>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</si>
  <si>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单位名称：中国共产党大姚县委员会党校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</si>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</sst>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0"/>
    <numFmt numFmtId="181" formatCode="0.00_);[Red]\-0.00\ "/>
  </numFmts>
  <fonts count="86">
    <font>
      <sz val="10"/>
      <name val="Arial"/>
      <family val="2"/>
    </font>
    <font>
      <sz val="11"/>
      <name val="宋体"/>
      <family val="0"/>
    </font>
    <font>
      <sz val="9"/>
      <name val="Microsoft Sans Serif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方正小标宋简体"/>
      <family val="4"/>
    </font>
    <font>
      <b/>
      <sz val="24"/>
      <color indexed="8"/>
      <name val="宋体"/>
      <family val="0"/>
    </font>
    <font>
      <sz val="22"/>
      <color indexed="8"/>
      <name val="方正小标宋简体"/>
      <family val="4"/>
    </font>
    <font>
      <b/>
      <sz val="11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4"/>
    </font>
    <font>
      <b/>
      <sz val="21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8"/>
      <name val="华文中宋"/>
      <family val="0"/>
    </font>
    <font>
      <sz val="20"/>
      <color indexed="8"/>
      <name val="方正小标宋简体"/>
      <family val="4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4"/>
      <color rgb="FF000000"/>
      <name val="方正小标宋简体"/>
      <family val="4"/>
    </font>
    <font>
      <b/>
      <sz val="24"/>
      <color rgb="FF000000"/>
      <name val="宋体"/>
      <family val="0"/>
    </font>
    <font>
      <b/>
      <sz val="11"/>
      <color rgb="FF000000"/>
      <name val="宋体"/>
      <family val="0"/>
    </font>
    <font>
      <sz val="22"/>
      <color rgb="FF000000"/>
      <name val="方正小标宋简体"/>
      <family val="4"/>
    </font>
    <font>
      <sz val="23"/>
      <color rgb="FF000000"/>
      <name val="方正小标宋简体"/>
      <family val="4"/>
    </font>
    <font>
      <sz val="10"/>
      <color rgb="FFFFFFFF"/>
      <name val="宋体"/>
      <family val="0"/>
    </font>
    <font>
      <sz val="21"/>
      <color rgb="FF000000"/>
      <name val="方正小标宋简体"/>
      <family val="4"/>
    </font>
    <font>
      <b/>
      <sz val="21"/>
      <color rgb="FF000000"/>
      <name val="宋体"/>
      <family val="0"/>
    </font>
    <font>
      <b/>
      <sz val="10"/>
      <color rgb="FF000000"/>
      <name val="宋体"/>
      <family val="0"/>
    </font>
    <font>
      <b/>
      <sz val="9"/>
      <color rgb="FF000000"/>
      <name val="宋体"/>
      <family val="0"/>
    </font>
    <font>
      <sz val="20"/>
      <color rgb="FF000000"/>
      <name val="方正小标宋简体"/>
      <family val="4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2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rgb="FF000000"/>
      </right>
      <top style="medium"/>
      <bottom/>
    </border>
    <border>
      <left/>
      <right/>
      <top style="medium"/>
      <bottom/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/>
      <right style="medium"/>
      <top style="medium"/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5" applyNumberFormat="0" applyAlignment="0" applyProtection="0"/>
    <xf numFmtId="0" fontId="58" fillId="4" borderId="6" applyNumberFormat="0" applyAlignment="0" applyProtection="0"/>
    <xf numFmtId="0" fontId="59" fillId="4" borderId="5" applyNumberFormat="0" applyAlignment="0" applyProtection="0"/>
    <xf numFmtId="0" fontId="60" fillId="5" borderId="7" applyNumberForma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6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445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9" fillId="0" borderId="0" xfId="67" applyFont="1" applyFill="1" applyBorder="1" applyAlignment="1" applyProtection="1">
      <alignment horizontal="center" vertical="center" wrapText="1"/>
      <protection locked="0"/>
    </xf>
    <xf numFmtId="0" fontId="6" fillId="0" borderId="0" xfId="67" applyFont="1" applyFill="1" applyBorder="1" applyAlignment="1" applyProtection="1">
      <alignment vertical="top"/>
      <protection locked="0"/>
    </xf>
    <xf numFmtId="0" fontId="6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left" vertical="center" wrapText="1"/>
      <protection locked="0"/>
    </xf>
    <xf numFmtId="0" fontId="70" fillId="0" borderId="0" xfId="67" applyFont="1" applyFill="1" applyBorder="1" applyAlignment="1" applyProtection="1">
      <alignment horizontal="left" vertical="center"/>
      <protection locked="0"/>
    </xf>
    <xf numFmtId="0" fontId="71" fillId="33" borderId="10" xfId="67" applyFont="1" applyFill="1" applyBorder="1" applyAlignment="1" applyProtection="1">
      <alignment horizontal="center" vertical="center" wrapText="1"/>
      <protection locked="0"/>
    </xf>
    <xf numFmtId="0" fontId="71" fillId="33" borderId="11" xfId="67" applyFont="1" applyFill="1" applyBorder="1" applyAlignment="1" applyProtection="1">
      <alignment horizontal="center" vertical="center" wrapText="1"/>
      <protection locked="0"/>
    </xf>
    <xf numFmtId="0" fontId="1" fillId="0" borderId="12" xfId="67" applyFont="1" applyFill="1" applyBorder="1" applyAlignment="1" applyProtection="1">
      <alignment horizontal="center" vertical="center" wrapText="1"/>
      <protection locked="0"/>
    </xf>
    <xf numFmtId="0" fontId="71" fillId="33" borderId="13" xfId="67" applyFont="1" applyFill="1" applyBorder="1" applyAlignment="1" applyProtection="1">
      <alignment horizontal="center" vertical="center"/>
      <protection locked="0"/>
    </xf>
    <xf numFmtId="0" fontId="71" fillId="33" borderId="14" xfId="67" applyFont="1" applyFill="1" applyBorder="1" applyAlignment="1" applyProtection="1">
      <alignment horizontal="center" vertical="center" wrapText="1"/>
      <protection locked="0"/>
    </xf>
    <xf numFmtId="0" fontId="71" fillId="0" borderId="14" xfId="67" applyFont="1" applyFill="1" applyBorder="1" applyAlignment="1" applyProtection="1">
      <alignment horizontal="center" vertical="center"/>
      <protection locked="0"/>
    </xf>
    <xf numFmtId="0" fontId="71" fillId="0" borderId="15" xfId="67" applyFont="1" applyFill="1" applyBorder="1" applyAlignment="1" applyProtection="1">
      <alignment horizontal="center" vertical="center" wrapText="1"/>
      <protection locked="0"/>
    </xf>
    <xf numFmtId="0" fontId="71" fillId="0" borderId="15" xfId="67" applyFont="1" applyFill="1" applyBorder="1" applyAlignment="1" applyProtection="1">
      <alignment horizontal="center" vertical="center"/>
      <protection locked="0"/>
    </xf>
    <xf numFmtId="0" fontId="70" fillId="33" borderId="15" xfId="67" applyFont="1" applyFill="1" applyBorder="1" applyAlignment="1" applyProtection="1">
      <alignment horizontal="left" vertical="center" wrapText="1"/>
      <protection/>
    </xf>
    <xf numFmtId="0" fontId="70" fillId="0" borderId="15" xfId="67" applyFont="1" applyFill="1" applyBorder="1" applyAlignment="1" applyProtection="1">
      <alignment horizontal="left" vertical="center" wrapText="1"/>
      <protection locked="0"/>
    </xf>
    <xf numFmtId="0" fontId="70" fillId="33" borderId="15" xfId="67" applyFont="1" applyFill="1" applyBorder="1" applyAlignment="1" applyProtection="1">
      <alignment horizontal="center" vertical="center" wrapText="1"/>
      <protection locked="0"/>
    </xf>
    <xf numFmtId="4" fontId="70" fillId="33" borderId="15" xfId="67" applyNumberFormat="1" applyFont="1" applyFill="1" applyBorder="1" applyAlignment="1" applyProtection="1">
      <alignment horizontal="right" vertical="center"/>
      <protection/>
    </xf>
    <xf numFmtId="4" fontId="70" fillId="33" borderId="15" xfId="67" applyNumberFormat="1" applyFont="1" applyFill="1" applyBorder="1" applyAlignment="1" applyProtection="1">
      <alignment horizontal="right" vertical="center"/>
      <protection locked="0"/>
    </xf>
    <xf numFmtId="0" fontId="70" fillId="33" borderId="11" xfId="67" applyFont="1" applyFill="1" applyBorder="1" applyAlignment="1" applyProtection="1">
      <alignment horizontal="center" vertical="center" wrapText="1"/>
      <protection/>
    </xf>
    <xf numFmtId="0" fontId="70" fillId="33" borderId="12" xfId="67" applyFont="1" applyFill="1" applyBorder="1" applyAlignment="1" applyProtection="1">
      <alignment horizontal="center" vertical="center" wrapText="1"/>
      <protection locked="0"/>
    </xf>
    <xf numFmtId="0" fontId="70" fillId="33" borderId="13" xfId="67" applyFont="1" applyFill="1" applyBorder="1" applyAlignment="1" applyProtection="1">
      <alignment horizontal="center" vertical="center" wrapText="1"/>
      <protection locked="0"/>
    </xf>
    <xf numFmtId="0" fontId="9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left" vertical="center" wrapText="1"/>
      <protection locked="0"/>
    </xf>
    <xf numFmtId="0" fontId="68" fillId="0" borderId="0" xfId="67" applyFont="1" applyFill="1" applyBorder="1" applyAlignment="1" applyProtection="1">
      <alignment horizontal="left" vertical="center" wrapText="1"/>
      <protection/>
    </xf>
    <xf numFmtId="0" fontId="9" fillId="0" borderId="0" xfId="67" applyFont="1" applyFill="1" applyBorder="1" applyAlignment="1" applyProtection="1">
      <alignment wrapText="1"/>
      <protection/>
    </xf>
    <xf numFmtId="0" fontId="9" fillId="0" borderId="0" xfId="67" applyFont="1" applyFill="1" applyBorder="1" applyAlignment="1" applyProtection="1">
      <alignment/>
      <protection/>
    </xf>
    <xf numFmtId="0" fontId="71" fillId="0" borderId="10" xfId="67" applyFont="1" applyFill="1" applyBorder="1" applyAlignment="1" applyProtection="1">
      <alignment horizontal="center" vertical="center" wrapText="1"/>
      <protection/>
    </xf>
    <xf numFmtId="0" fontId="71" fillId="0" borderId="10" xfId="67" applyFont="1" applyFill="1" applyBorder="1" applyAlignment="1" applyProtection="1">
      <alignment horizontal="center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71" fillId="0" borderId="16" xfId="67" applyFont="1" applyFill="1" applyBorder="1" applyAlignment="1" applyProtection="1">
      <alignment horizontal="center" vertical="center"/>
      <protection/>
    </xf>
    <xf numFmtId="0" fontId="71" fillId="0" borderId="14" xfId="67" applyFont="1" applyFill="1" applyBorder="1" applyAlignment="1" applyProtection="1">
      <alignment horizontal="center" vertical="center"/>
      <protection/>
    </xf>
    <xf numFmtId="0" fontId="71" fillId="0" borderId="15" xfId="67" applyFont="1" applyFill="1" applyBorder="1" applyAlignment="1" applyProtection="1">
      <alignment horizontal="center" vertical="center"/>
      <protection/>
    </xf>
    <xf numFmtId="3" fontId="71" fillId="0" borderId="15" xfId="67" applyNumberFormat="1" applyFont="1" applyFill="1" applyBorder="1" applyAlignment="1" applyProtection="1">
      <alignment horizontal="center" vertical="center"/>
      <protection/>
    </xf>
    <xf numFmtId="0" fontId="71" fillId="0" borderId="15" xfId="67" applyFont="1" applyFill="1" applyBorder="1" applyAlignment="1" applyProtection="1">
      <alignment horizontal="left" vertical="center" wrapText="1"/>
      <protection/>
    </xf>
    <xf numFmtId="0" fontId="71" fillId="0" borderId="15" xfId="67" applyFont="1" applyFill="1" applyBorder="1" applyAlignment="1" applyProtection="1">
      <alignment horizontal="right" vertical="center"/>
      <protection locked="0"/>
    </xf>
    <xf numFmtId="0" fontId="71" fillId="0" borderId="11" xfId="67" applyFont="1" applyFill="1" applyBorder="1" applyAlignment="1" applyProtection="1">
      <alignment horizontal="center" vertical="center"/>
      <protection/>
    </xf>
    <xf numFmtId="0" fontId="71" fillId="0" borderId="12" xfId="67" applyFont="1" applyFill="1" applyBorder="1" applyAlignment="1" applyProtection="1">
      <alignment horizontal="center" vertical="center"/>
      <protection/>
    </xf>
    <xf numFmtId="0" fontId="71" fillId="0" borderId="13" xfId="67" applyFont="1" applyFill="1" applyBorder="1" applyAlignment="1" applyProtection="1">
      <alignment horizontal="center" vertical="center"/>
      <protection/>
    </xf>
    <xf numFmtId="0" fontId="71" fillId="0" borderId="15" xfId="67" applyFont="1" applyFill="1" applyBorder="1" applyAlignment="1" applyProtection="1">
      <alignment horizontal="right" vertical="center"/>
      <protection/>
    </xf>
    <xf numFmtId="0" fontId="70" fillId="0" borderId="0" xfId="67" applyFont="1" applyFill="1" applyBorder="1" applyAlignment="1" applyProtection="1">
      <alignment horizontal="right" vertical="center"/>
      <protection/>
    </xf>
    <xf numFmtId="0" fontId="71" fillId="0" borderId="17" xfId="67" applyFont="1" applyFill="1" applyBorder="1" applyAlignment="1" applyProtection="1">
      <alignment horizontal="center" vertical="center" wrapText="1"/>
      <protection/>
    </xf>
    <xf numFmtId="0" fontId="71" fillId="0" borderId="18" xfId="67" applyFont="1" applyFill="1" applyBorder="1" applyAlignment="1" applyProtection="1">
      <alignment horizontal="center" vertical="center" wrapText="1"/>
      <protection locked="0"/>
    </xf>
    <xf numFmtId="0" fontId="9" fillId="0" borderId="0" xfId="72" applyFill="1" applyAlignment="1">
      <alignment vertical="center"/>
      <protection/>
    </xf>
    <xf numFmtId="0" fontId="4" fillId="0" borderId="0" xfId="72" applyNumberFormat="1" applyFont="1" applyFill="1" applyBorder="1" applyAlignment="1" applyProtection="1">
      <alignment horizontal="right" vertical="center"/>
      <protection/>
    </xf>
    <xf numFmtId="0" fontId="12" fillId="0" borderId="0" xfId="72" applyNumberFormat="1" applyFont="1" applyFill="1" applyBorder="1" applyAlignment="1" applyProtection="1">
      <alignment horizontal="center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8" fillId="0" borderId="0" xfId="72" applyNumberFormat="1" applyFont="1" applyFill="1" applyAlignment="1" applyProtection="1">
      <alignment horizontal="left" vertical="center"/>
      <protection/>
    </xf>
    <xf numFmtId="0" fontId="13" fillId="0" borderId="19" xfId="65" applyFont="1" applyFill="1" applyBorder="1" applyAlignment="1">
      <alignment horizontal="center" vertical="center" wrapText="1"/>
      <protection/>
    </xf>
    <xf numFmtId="0" fontId="13" fillId="0" borderId="20" xfId="65" applyFont="1" applyFill="1" applyBorder="1" applyAlignment="1">
      <alignment horizontal="center" vertical="center" wrapText="1"/>
      <protection/>
    </xf>
    <xf numFmtId="0" fontId="13" fillId="0" borderId="21" xfId="65" applyFont="1" applyFill="1" applyBorder="1" applyAlignment="1">
      <alignment horizontal="center" vertical="center" wrapText="1"/>
      <protection/>
    </xf>
    <xf numFmtId="0" fontId="13" fillId="0" borderId="22" xfId="65" applyFont="1" applyFill="1" applyBorder="1" applyAlignment="1">
      <alignment horizontal="center" vertical="center" wrapText="1"/>
      <protection/>
    </xf>
    <xf numFmtId="0" fontId="13" fillId="0" borderId="23" xfId="65" applyFont="1" applyFill="1" applyBorder="1" applyAlignment="1">
      <alignment horizontal="center" vertical="center" wrapText="1"/>
      <protection/>
    </xf>
    <xf numFmtId="0" fontId="13" fillId="0" borderId="24" xfId="65" applyFont="1" applyFill="1" applyBorder="1" applyAlignment="1">
      <alignment horizontal="center" vertical="center" wrapText="1"/>
      <protection/>
    </xf>
    <xf numFmtId="0" fontId="13" fillId="0" borderId="25" xfId="65" applyFont="1" applyFill="1" applyBorder="1" applyAlignment="1">
      <alignment horizontal="center" vertical="center" wrapText="1"/>
      <protection/>
    </xf>
    <xf numFmtId="0" fontId="62" fillId="0" borderId="17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13" fillId="0" borderId="27" xfId="65" applyFont="1" applyFill="1" applyBorder="1" applyAlignment="1">
      <alignment horizontal="center" vertical="center" wrapText="1"/>
      <protection/>
    </xf>
    <xf numFmtId="0" fontId="13" fillId="0" borderId="17" xfId="65" applyFont="1" applyFill="1" applyBorder="1" applyAlignment="1">
      <alignment horizontal="center" vertical="center" wrapText="1"/>
      <protection/>
    </xf>
    <xf numFmtId="0" fontId="13" fillId="0" borderId="26" xfId="65" applyFont="1" applyFill="1" applyBorder="1" applyAlignment="1">
      <alignment horizontal="center" vertical="center" wrapText="1"/>
      <protection/>
    </xf>
    <xf numFmtId="0" fontId="15" fillId="0" borderId="27" xfId="65" applyFont="1" applyFill="1" applyBorder="1" applyAlignment="1">
      <alignment vertical="center" wrapText="1"/>
      <protection/>
    </xf>
    <xf numFmtId="0" fontId="15" fillId="0" borderId="17" xfId="65" applyFont="1" applyFill="1" applyBorder="1" applyAlignment="1">
      <alignment vertical="center" wrapText="1"/>
      <protection/>
    </xf>
    <xf numFmtId="0" fontId="15" fillId="0" borderId="17" xfId="65" applyFont="1" applyFill="1" applyBorder="1" applyAlignment="1">
      <alignment horizontal="center" vertical="center" wrapText="1"/>
      <protection/>
    </xf>
    <xf numFmtId="0" fontId="15" fillId="0" borderId="26" xfId="65" applyFont="1" applyFill="1" applyBorder="1" applyAlignment="1">
      <alignment horizontal="center" vertical="center" wrapText="1"/>
      <protection/>
    </xf>
    <xf numFmtId="0" fontId="15" fillId="0" borderId="27" xfId="65" applyFont="1" applyFill="1" applyBorder="1" applyAlignment="1">
      <alignment horizontal="left" vertical="center" wrapText="1" indent="1"/>
      <protection/>
    </xf>
    <xf numFmtId="0" fontId="15" fillId="0" borderId="17" xfId="65" applyFont="1" applyFill="1" applyBorder="1" applyAlignment="1">
      <alignment horizontal="left" vertical="center" wrapText="1" indent="1"/>
      <protection/>
    </xf>
    <xf numFmtId="0" fontId="15" fillId="0" borderId="28" xfId="65" applyFont="1" applyFill="1" applyBorder="1" applyAlignment="1">
      <alignment horizontal="left" vertical="center" wrapText="1" indent="1"/>
      <protection/>
    </xf>
    <xf numFmtId="0" fontId="15" fillId="0" borderId="29" xfId="65" applyFont="1" applyFill="1" applyBorder="1" applyAlignment="1">
      <alignment horizontal="left" vertical="center" wrapText="1" indent="1"/>
      <protection/>
    </xf>
    <xf numFmtId="0" fontId="15" fillId="0" borderId="29" xfId="65" applyFont="1" applyFill="1" applyBorder="1" applyAlignment="1">
      <alignment horizontal="center" vertical="center" wrapText="1"/>
      <protection/>
    </xf>
    <xf numFmtId="0" fontId="15" fillId="0" borderId="30" xfId="65" applyFont="1" applyFill="1" applyBorder="1" applyAlignment="1">
      <alignment horizontal="center" vertical="center" wrapText="1"/>
      <protection/>
    </xf>
    <xf numFmtId="0" fontId="9" fillId="0" borderId="0" xfId="72" applyFont="1" applyFill="1" applyAlignment="1">
      <alignment vertical="center"/>
      <protection/>
    </xf>
    <xf numFmtId="0" fontId="9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74" fillId="0" borderId="0" xfId="67" applyFont="1" applyFill="1" applyBorder="1" applyAlignment="1" applyProtection="1">
      <alignment horizontal="center" vertical="center"/>
      <protection/>
    </xf>
    <xf numFmtId="0" fontId="75" fillId="0" borderId="0" xfId="67" applyFont="1" applyFill="1" applyBorder="1" applyAlignment="1" applyProtection="1">
      <alignment horizontal="center" vertical="center"/>
      <protection/>
    </xf>
    <xf numFmtId="0" fontId="75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76" fillId="0" borderId="31" xfId="67" applyFont="1" applyFill="1" applyBorder="1" applyAlignment="1" applyProtection="1">
      <alignment horizontal="center" vertical="center" wrapText="1"/>
      <protection/>
    </xf>
    <xf numFmtId="0" fontId="76" fillId="0" borderId="32" xfId="67" applyFont="1" applyFill="1" applyBorder="1" applyAlignment="1" applyProtection="1">
      <alignment horizontal="center" vertical="center" wrapText="1"/>
      <protection/>
    </xf>
    <xf numFmtId="0" fontId="76" fillId="0" borderId="32" xfId="67" applyFont="1" applyFill="1" applyBorder="1" applyAlignment="1" applyProtection="1">
      <alignment horizontal="center" vertical="center"/>
      <protection locked="0"/>
    </xf>
    <xf numFmtId="0" fontId="76" fillId="0" borderId="33" xfId="67" applyFont="1" applyFill="1" applyBorder="1" applyAlignment="1" applyProtection="1">
      <alignment horizontal="center" vertical="center" wrapText="1"/>
      <protection/>
    </xf>
    <xf numFmtId="0" fontId="76" fillId="0" borderId="15" xfId="67" applyFont="1" applyFill="1" applyBorder="1" applyAlignment="1" applyProtection="1">
      <alignment horizontal="center" vertical="center" wrapText="1"/>
      <protection/>
    </xf>
    <xf numFmtId="0" fontId="76" fillId="0" borderId="15" xfId="67" applyFont="1" applyFill="1" applyBorder="1" applyAlignment="1" applyProtection="1">
      <alignment horizontal="center" vertical="center"/>
      <protection locked="0"/>
    </xf>
    <xf numFmtId="0" fontId="70" fillId="0" borderId="33" xfId="67" applyFont="1" applyFill="1" applyBorder="1" applyAlignment="1" applyProtection="1">
      <alignment horizontal="left" vertical="center" wrapText="1"/>
      <protection/>
    </xf>
    <xf numFmtId="0" fontId="70" fillId="0" borderId="15" xfId="67" applyFont="1" applyFill="1" applyBorder="1" applyAlignment="1" applyProtection="1">
      <alignment vertical="center" wrapText="1"/>
      <protection/>
    </xf>
    <xf numFmtId="0" fontId="70" fillId="0" borderId="15" xfId="67" applyFont="1" applyFill="1" applyBorder="1" applyAlignment="1" applyProtection="1">
      <alignment horizontal="center" vertical="center" wrapText="1"/>
      <protection/>
    </xf>
    <xf numFmtId="0" fontId="70" fillId="0" borderId="15" xfId="67" applyFont="1" applyFill="1" applyBorder="1" applyAlignment="1" applyProtection="1">
      <alignment horizontal="center" vertical="center"/>
      <protection locked="0"/>
    </xf>
    <xf numFmtId="0" fontId="70" fillId="0" borderId="34" xfId="67" applyFont="1" applyFill="1" applyBorder="1" applyAlignment="1" applyProtection="1">
      <alignment horizontal="left" vertical="center" wrapText="1"/>
      <protection locked="0"/>
    </xf>
    <xf numFmtId="0" fontId="70" fillId="0" borderId="35" xfId="67" applyFont="1" applyFill="1" applyBorder="1" applyAlignment="1" applyProtection="1">
      <alignment horizontal="left" vertical="center" wrapText="1"/>
      <protection locked="0"/>
    </xf>
    <xf numFmtId="0" fontId="70" fillId="0" borderId="35" xfId="67" applyFont="1" applyFill="1" applyBorder="1" applyAlignment="1" applyProtection="1">
      <alignment horizontal="left" vertical="center" wrapText="1"/>
      <protection/>
    </xf>
    <xf numFmtId="0" fontId="70" fillId="0" borderId="0" xfId="67" applyFont="1" applyFill="1" applyBorder="1" applyAlignment="1" applyProtection="1">
      <alignment horizontal="right" vertical="center"/>
      <protection locked="0"/>
    </xf>
    <xf numFmtId="0" fontId="76" fillId="0" borderId="36" xfId="67" applyFont="1" applyFill="1" applyBorder="1" applyAlignment="1" applyProtection="1">
      <alignment horizontal="center" vertical="center" wrapText="1"/>
      <protection/>
    </xf>
    <xf numFmtId="0" fontId="76" fillId="0" borderId="37" xfId="67" applyFont="1" applyFill="1" applyBorder="1" applyAlignment="1" applyProtection="1">
      <alignment horizontal="center" vertical="center" wrapText="1"/>
      <protection/>
    </xf>
    <xf numFmtId="0" fontId="70" fillId="0" borderId="37" xfId="67" applyFont="1" applyFill="1" applyBorder="1" applyAlignment="1" applyProtection="1">
      <alignment horizontal="center" vertical="center" wrapText="1"/>
      <protection/>
    </xf>
    <xf numFmtId="0" fontId="70" fillId="0" borderId="38" xfId="67" applyFont="1" applyFill="1" applyBorder="1" applyAlignment="1" applyProtection="1">
      <alignment horizontal="left" vertical="center" wrapText="1"/>
      <protection/>
    </xf>
    <xf numFmtId="0" fontId="9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right" vertical="center"/>
      <protection/>
    </xf>
    <xf numFmtId="0" fontId="77" fillId="0" borderId="0" xfId="67" applyFont="1" applyFill="1" applyBorder="1" applyAlignment="1" applyProtection="1">
      <alignment horizontal="center" vertical="center" wrapText="1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left" vertical="center" wrapText="1"/>
      <protection/>
    </xf>
    <xf numFmtId="0" fontId="71" fillId="0" borderId="0" xfId="67" applyFont="1" applyFill="1" applyBorder="1" applyAlignment="1" applyProtection="1">
      <alignment wrapText="1"/>
      <protection/>
    </xf>
    <xf numFmtId="0" fontId="68" fillId="0" borderId="0" xfId="67" applyFont="1" applyFill="1" applyBorder="1" applyAlignment="1" applyProtection="1">
      <alignment horizontal="right" wrapText="1"/>
      <protection/>
    </xf>
    <xf numFmtId="0" fontId="70" fillId="0" borderId="0" xfId="67" applyFont="1" applyFill="1" applyBorder="1" applyAlignment="1" applyProtection="1">
      <alignment horizontal="right"/>
      <protection locked="0"/>
    </xf>
    <xf numFmtId="0" fontId="76" fillId="0" borderId="39" xfId="67" applyFont="1" applyFill="1" applyBorder="1" applyAlignment="1" applyProtection="1">
      <alignment horizontal="center" vertical="center"/>
      <protection/>
    </xf>
    <xf numFmtId="0" fontId="76" fillId="0" borderId="40" xfId="67" applyFont="1" applyFill="1" applyBorder="1" applyAlignment="1" applyProtection="1">
      <alignment horizontal="center" vertical="center"/>
      <protection/>
    </xf>
    <xf numFmtId="0" fontId="76" fillId="0" borderId="41" xfId="67" applyFont="1" applyFill="1" applyBorder="1" applyAlignment="1" applyProtection="1">
      <alignment horizontal="center" vertical="center"/>
      <protection/>
    </xf>
    <xf numFmtId="0" fontId="76" fillId="0" borderId="36" xfId="67" applyFont="1" applyFill="1" applyBorder="1" applyAlignment="1" applyProtection="1">
      <alignment horizontal="center" vertical="center"/>
      <protection/>
    </xf>
    <xf numFmtId="0" fontId="76" fillId="0" borderId="42" xfId="67" applyFont="1" applyFill="1" applyBorder="1" applyAlignment="1" applyProtection="1">
      <alignment horizontal="center" vertical="center"/>
      <protection/>
    </xf>
    <xf numFmtId="0" fontId="76" fillId="0" borderId="43" xfId="67" applyFont="1" applyFill="1" applyBorder="1" applyAlignment="1" applyProtection="1">
      <alignment horizontal="center" vertical="center"/>
      <protection/>
    </xf>
    <xf numFmtId="0" fontId="76" fillId="0" borderId="44" xfId="67" applyFont="1" applyFill="1" applyBorder="1" applyAlignment="1" applyProtection="1">
      <alignment horizontal="center" vertical="center" wrapText="1"/>
      <protection/>
    </xf>
    <xf numFmtId="0" fontId="76" fillId="0" borderId="45" xfId="67" applyFont="1" applyFill="1" applyBorder="1" applyAlignment="1" applyProtection="1">
      <alignment horizontal="center" vertical="center" wrapText="1"/>
      <protection/>
    </xf>
    <xf numFmtId="0" fontId="76" fillId="0" borderId="37" xfId="67" applyFont="1" applyFill="1" applyBorder="1" applyAlignment="1" applyProtection="1">
      <alignment horizontal="center" vertical="center"/>
      <protection/>
    </xf>
    <xf numFmtId="0" fontId="76" fillId="0" borderId="33" xfId="67" applyFont="1" applyFill="1" applyBorder="1" applyAlignment="1" applyProtection="1">
      <alignment horizontal="center" vertical="center"/>
      <protection/>
    </xf>
    <xf numFmtId="0" fontId="76" fillId="0" borderId="15" xfId="67" applyFont="1" applyFill="1" applyBorder="1" applyAlignment="1" applyProtection="1">
      <alignment horizontal="center" vertical="center"/>
      <protection/>
    </xf>
    <xf numFmtId="0" fontId="19" fillId="0" borderId="46" xfId="67" applyFont="1" applyFill="1" applyBorder="1" applyAlignment="1" applyProtection="1">
      <alignment horizontal="center" vertical="center"/>
      <protection/>
    </xf>
    <xf numFmtId="0" fontId="19" fillId="0" borderId="37" xfId="67" applyFont="1" applyFill="1" applyBorder="1" applyAlignment="1" applyProtection="1">
      <alignment horizontal="center" vertical="center"/>
      <protection/>
    </xf>
    <xf numFmtId="180" fontId="70" fillId="0" borderId="15" xfId="67" applyNumberFormat="1" applyFont="1" applyFill="1" applyBorder="1" applyAlignment="1" applyProtection="1">
      <alignment horizontal="right" vertical="center"/>
      <protection locked="0"/>
    </xf>
    <xf numFmtId="180" fontId="3" fillId="0" borderId="46" xfId="67" applyNumberFormat="1" applyFont="1" applyFill="1" applyBorder="1" applyAlignment="1" applyProtection="1">
      <alignment horizontal="right" vertical="center"/>
      <protection locked="0"/>
    </xf>
    <xf numFmtId="0" fontId="70" fillId="0" borderId="37" xfId="67" applyFont="1" applyFill="1" applyBorder="1" applyAlignment="1" applyProtection="1">
      <alignment horizontal="right" vertical="center"/>
      <protection locked="0"/>
    </xf>
    <xf numFmtId="0" fontId="70" fillId="0" borderId="34" xfId="67" applyFont="1" applyFill="1" applyBorder="1" applyAlignment="1" applyProtection="1">
      <alignment vertical="center" wrapText="1"/>
      <protection/>
    </xf>
    <xf numFmtId="180" fontId="70" fillId="0" borderId="35" xfId="67" applyNumberFormat="1" applyFont="1" applyFill="1" applyBorder="1" applyAlignment="1" applyProtection="1">
      <alignment horizontal="right" vertical="center"/>
      <protection locked="0"/>
    </xf>
    <xf numFmtId="180" fontId="3" fillId="0" borderId="47" xfId="67" applyNumberFormat="1" applyFont="1" applyFill="1" applyBorder="1" applyAlignment="1" applyProtection="1">
      <alignment horizontal="right" vertical="center"/>
      <protection locked="0"/>
    </xf>
    <xf numFmtId="0" fontId="70" fillId="0" borderId="38" xfId="67" applyFont="1" applyFill="1" applyBorder="1" applyAlignment="1" applyProtection="1">
      <alignment horizontal="right" vertical="center"/>
      <protection locked="0"/>
    </xf>
    <xf numFmtId="0" fontId="9" fillId="0" borderId="0" xfId="67" applyFont="1" applyFill="1" applyBorder="1" applyAlignment="1" applyProtection="1">
      <alignment horizontal="left" wrapText="1"/>
      <protection/>
    </xf>
    <xf numFmtId="0" fontId="67" fillId="0" borderId="0" xfId="0" applyFont="1" applyFill="1" applyBorder="1" applyAlignment="1">
      <alignment vertical="center"/>
    </xf>
    <xf numFmtId="0" fontId="68" fillId="0" borderId="0" xfId="67" applyFont="1" applyFill="1" applyBorder="1" applyAlignment="1" applyProtection="1">
      <alignment wrapText="1"/>
      <protection/>
    </xf>
    <xf numFmtId="0" fontId="77" fillId="0" borderId="0" xfId="67" applyFont="1" applyFill="1" applyAlignment="1" applyProtection="1">
      <alignment horizontal="center" vertical="center" wrapText="1"/>
      <protection/>
    </xf>
    <xf numFmtId="0" fontId="72" fillId="0" borderId="0" xfId="67" applyFont="1" applyFill="1" applyAlignment="1" applyProtection="1">
      <alignment horizontal="center" vertical="center" wrapText="1"/>
      <protection/>
    </xf>
    <xf numFmtId="0" fontId="70" fillId="0" borderId="0" xfId="67" applyFont="1" applyFill="1" applyBorder="1" applyAlignment="1" applyProtection="1">
      <alignment horizontal="left" vertical="center"/>
      <protection/>
    </xf>
    <xf numFmtId="0" fontId="71" fillId="0" borderId="0" xfId="67" applyFont="1" applyFill="1" applyBorder="1" applyAlignment="1" applyProtection="1">
      <alignment/>
      <protection/>
    </xf>
    <xf numFmtId="0" fontId="76" fillId="0" borderId="48" xfId="67" applyFont="1" applyFill="1" applyBorder="1" applyAlignment="1" applyProtection="1">
      <alignment horizontal="center" vertical="center" wrapText="1"/>
      <protection/>
    </xf>
    <xf numFmtId="0" fontId="76" fillId="0" borderId="49" xfId="67" applyFont="1" applyFill="1" applyBorder="1" applyAlignment="1" applyProtection="1">
      <alignment horizontal="center" vertical="center" wrapText="1"/>
      <protection/>
    </xf>
    <xf numFmtId="0" fontId="76" fillId="0" borderId="27" xfId="67" applyFont="1" applyFill="1" applyBorder="1" applyAlignment="1" applyProtection="1">
      <alignment horizontal="center" vertical="center" wrapText="1"/>
      <protection/>
    </xf>
    <xf numFmtId="0" fontId="76" fillId="0" borderId="17" xfId="67" applyFont="1" applyFill="1" applyBorder="1" applyAlignment="1" applyProtection="1">
      <alignment horizontal="center" vertical="center" wrapText="1"/>
      <protection/>
    </xf>
    <xf numFmtId="0" fontId="71" fillId="0" borderId="27" xfId="67" applyFont="1" applyFill="1" applyBorder="1" applyAlignment="1" applyProtection="1">
      <alignment horizontal="center" vertical="center"/>
      <protection/>
    </xf>
    <xf numFmtId="0" fontId="71" fillId="0" borderId="17" xfId="67" applyFont="1" applyFill="1" applyBorder="1" applyAlignment="1" applyProtection="1">
      <alignment horizontal="center" vertical="center"/>
      <protection/>
    </xf>
    <xf numFmtId="180" fontId="71" fillId="0" borderId="17" xfId="67" applyNumberFormat="1" applyFont="1" applyFill="1" applyBorder="1" applyAlignment="1" applyProtection="1">
      <alignment horizontal="center" vertical="center"/>
      <protection/>
    </xf>
    <xf numFmtId="180" fontId="70" fillId="0" borderId="17" xfId="67" applyNumberFormat="1" applyFont="1" applyFill="1" applyBorder="1" applyAlignment="1" applyProtection="1">
      <alignment horizontal="right" vertical="center"/>
      <protection locked="0"/>
    </xf>
    <xf numFmtId="0" fontId="70" fillId="0" borderId="27" xfId="67" applyFont="1" applyFill="1" applyBorder="1" applyAlignment="1" applyProtection="1">
      <alignment horizontal="left" vertical="center"/>
      <protection locked="0"/>
    </xf>
    <xf numFmtId="0" fontId="70" fillId="0" borderId="17" xfId="67" applyFont="1" applyFill="1" applyBorder="1" applyAlignment="1" applyProtection="1">
      <alignment horizontal="center" vertical="center"/>
      <protection locked="0"/>
    </xf>
    <xf numFmtId="180" fontId="70" fillId="0" borderId="17" xfId="67" applyNumberFormat="1" applyFont="1" applyFill="1" applyBorder="1" applyAlignment="1" applyProtection="1">
      <alignment horizontal="center" vertical="center"/>
      <protection locked="0"/>
    </xf>
    <xf numFmtId="0" fontId="70" fillId="0" borderId="17" xfId="67" applyFont="1" applyFill="1" applyBorder="1" applyAlignment="1" applyProtection="1">
      <alignment horizontal="left" vertical="center" wrapText="1"/>
      <protection/>
    </xf>
    <xf numFmtId="180" fontId="70" fillId="0" borderId="17" xfId="67" applyNumberFormat="1" applyFont="1" applyFill="1" applyBorder="1" applyAlignment="1" applyProtection="1">
      <alignment horizontal="left" vertical="center" wrapText="1"/>
      <protection/>
    </xf>
    <xf numFmtId="0" fontId="76" fillId="0" borderId="28" xfId="67" applyFont="1" applyFill="1" applyBorder="1" applyAlignment="1" applyProtection="1">
      <alignment horizontal="center" vertical="center"/>
      <protection/>
    </xf>
    <xf numFmtId="0" fontId="76" fillId="0" borderId="29" xfId="67" applyFont="1" applyFill="1" applyBorder="1" applyAlignment="1" applyProtection="1">
      <alignment horizontal="center" vertical="center"/>
      <protection/>
    </xf>
    <xf numFmtId="180" fontId="9" fillId="0" borderId="29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9" fillId="0" borderId="0" xfId="67" applyFont="1" applyFill="1" applyBorder="1" applyAlignment="1" applyProtection="1">
      <alignment wrapText="1"/>
      <protection/>
    </xf>
    <xf numFmtId="0" fontId="76" fillId="0" borderId="49" xfId="67" applyFont="1" applyFill="1" applyBorder="1" applyAlignment="1" applyProtection="1">
      <alignment horizontal="center" vertical="center" wrapText="1"/>
      <protection locked="0"/>
    </xf>
    <xf numFmtId="0" fontId="19" fillId="0" borderId="17" xfId="67" applyFont="1" applyFill="1" applyBorder="1" applyAlignment="1" applyProtection="1">
      <alignment horizontal="center" vertical="center" wrapText="1"/>
      <protection locked="0"/>
    </xf>
    <xf numFmtId="0" fontId="76" fillId="0" borderId="17" xfId="67" applyFont="1" applyFill="1" applyBorder="1" applyAlignment="1" applyProtection="1">
      <alignment horizontal="center" vertical="center" wrapText="1"/>
      <protection locked="0"/>
    </xf>
    <xf numFmtId="180" fontId="70" fillId="0" borderId="17" xfId="67" applyNumberFormat="1" applyFont="1" applyFill="1" applyBorder="1" applyAlignment="1" applyProtection="1">
      <alignment horizontal="right" vertical="center"/>
      <protection/>
    </xf>
    <xf numFmtId="180" fontId="70" fillId="0" borderId="17" xfId="67" applyNumberFormat="1" applyFont="1" applyFill="1" applyBorder="1" applyAlignment="1" applyProtection="1">
      <alignment vertical="center"/>
      <protection locked="0"/>
    </xf>
    <xf numFmtId="180" fontId="3" fillId="0" borderId="29" xfId="67" applyNumberFormat="1" applyFont="1" applyFill="1" applyBorder="1" applyAlignment="1" applyProtection="1">
      <alignment vertical="top"/>
      <protection locked="0"/>
    </xf>
    <xf numFmtId="0" fontId="70" fillId="0" borderId="0" xfId="67" applyFont="1" applyFill="1" applyBorder="1" applyAlignment="1" applyProtection="1">
      <alignment horizontal="right" vertical="center" wrapText="1"/>
      <protection locked="0"/>
    </xf>
    <xf numFmtId="0" fontId="70" fillId="0" borderId="0" xfId="67" applyFont="1" applyFill="1" applyBorder="1" applyAlignment="1" applyProtection="1">
      <alignment horizontal="right" vertical="center" wrapText="1"/>
      <protection/>
    </xf>
    <xf numFmtId="0" fontId="70" fillId="0" borderId="0" xfId="67" applyFont="1" applyFill="1" applyBorder="1" applyAlignment="1" applyProtection="1">
      <alignment horizontal="right" wrapText="1"/>
      <protection locked="0"/>
    </xf>
    <xf numFmtId="0" fontId="70" fillId="0" borderId="0" xfId="67" applyFont="1" applyFill="1" applyBorder="1" applyAlignment="1" applyProtection="1">
      <alignment horizontal="right" wrapText="1"/>
      <protection/>
    </xf>
    <xf numFmtId="0" fontId="76" fillId="0" borderId="50" xfId="67" applyFont="1" applyFill="1" applyBorder="1" applyAlignment="1" applyProtection="1">
      <alignment horizontal="center" vertical="center" wrapText="1"/>
      <protection/>
    </xf>
    <xf numFmtId="0" fontId="76" fillId="0" borderId="26" xfId="67" applyFont="1" applyFill="1" applyBorder="1" applyAlignment="1" applyProtection="1">
      <alignment horizontal="center" vertical="center" wrapText="1"/>
      <protection/>
    </xf>
    <xf numFmtId="180" fontId="70" fillId="0" borderId="26" xfId="67" applyNumberFormat="1" applyFont="1" applyFill="1" applyBorder="1" applyAlignment="1" applyProtection="1">
      <alignment horizontal="right" vertical="center"/>
      <protection locked="0"/>
    </xf>
    <xf numFmtId="180" fontId="70" fillId="0" borderId="26" xfId="67" applyNumberFormat="1" applyFont="1" applyFill="1" applyBorder="1" applyAlignment="1" applyProtection="1">
      <alignment horizontal="right" vertical="center"/>
      <protection/>
    </xf>
    <xf numFmtId="180" fontId="70" fillId="0" borderId="26" xfId="67" applyNumberFormat="1" applyFont="1" applyFill="1" applyBorder="1" applyAlignment="1" applyProtection="1">
      <alignment vertical="center"/>
      <protection locked="0"/>
    </xf>
    <xf numFmtId="180" fontId="9" fillId="0" borderId="30" xfId="67" applyNumberFormat="1" applyFont="1" applyFill="1" applyBorder="1" applyAlignment="1" applyProtection="1">
      <alignment/>
      <protection/>
    </xf>
    <xf numFmtId="0" fontId="76" fillId="0" borderId="39" xfId="67" applyFont="1" applyFill="1" applyBorder="1" applyAlignment="1" applyProtection="1">
      <alignment horizontal="center" vertical="center" wrapText="1"/>
      <protection/>
    </xf>
    <xf numFmtId="0" fontId="76" fillId="0" borderId="51" xfId="67" applyFont="1" applyFill="1" applyBorder="1" applyAlignment="1" applyProtection="1">
      <alignment horizontal="center" vertical="center" wrapText="1"/>
      <protection/>
    </xf>
    <xf numFmtId="0" fontId="76" fillId="0" borderId="41" xfId="67" applyFont="1" applyFill="1" applyBorder="1" applyAlignment="1" applyProtection="1">
      <alignment horizontal="center" vertical="center" wrapText="1"/>
      <protection/>
    </xf>
    <xf numFmtId="0" fontId="76" fillId="0" borderId="52" xfId="67" applyFont="1" applyFill="1" applyBorder="1" applyAlignment="1" applyProtection="1">
      <alignment horizontal="center" vertical="center" wrapText="1"/>
      <protection/>
    </xf>
    <xf numFmtId="0" fontId="76" fillId="0" borderId="53" xfId="67" applyFont="1" applyFill="1" applyBorder="1" applyAlignment="1" applyProtection="1">
      <alignment horizontal="center" vertical="center" wrapText="1"/>
      <protection/>
    </xf>
    <xf numFmtId="0" fontId="76" fillId="0" borderId="54" xfId="67" applyFont="1" applyFill="1" applyBorder="1" applyAlignment="1" applyProtection="1">
      <alignment horizontal="center" vertical="center" wrapText="1"/>
      <protection/>
    </xf>
    <xf numFmtId="0" fontId="76" fillId="0" borderId="0" xfId="67" applyFont="1" applyFill="1" applyBorder="1" applyAlignment="1" applyProtection="1">
      <alignment horizontal="center" vertical="center" wrapText="1"/>
      <protection/>
    </xf>
    <xf numFmtId="0" fontId="76" fillId="0" borderId="42" xfId="67" applyFont="1" applyFill="1" applyBorder="1" applyAlignment="1" applyProtection="1">
      <alignment horizontal="center" vertical="center" wrapText="1"/>
      <protection/>
    </xf>
    <xf numFmtId="0" fontId="76" fillId="0" borderId="55" xfId="67" applyFont="1" applyFill="1" applyBorder="1" applyAlignment="1" applyProtection="1">
      <alignment horizontal="center" vertical="center" wrapText="1"/>
      <protection/>
    </xf>
    <xf numFmtId="0" fontId="76" fillId="0" borderId="56" xfId="67" applyFont="1" applyFill="1" applyBorder="1" applyAlignment="1" applyProtection="1">
      <alignment horizontal="center" vertical="center" wrapText="1"/>
      <protection/>
    </xf>
    <xf numFmtId="0" fontId="76" fillId="0" borderId="55" xfId="67" applyFont="1" applyFill="1" applyBorder="1" applyAlignment="1" applyProtection="1">
      <alignment horizontal="center" vertical="center"/>
      <protection/>
    </xf>
    <xf numFmtId="0" fontId="76" fillId="0" borderId="18" xfId="67" applyFont="1" applyFill="1" applyBorder="1" applyAlignment="1" applyProtection="1">
      <alignment horizontal="center" vertical="center"/>
      <protection/>
    </xf>
    <xf numFmtId="0" fontId="70" fillId="0" borderId="42" xfId="67" applyFont="1" applyFill="1" applyBorder="1" applyAlignment="1" applyProtection="1">
      <alignment horizontal="left" vertical="center" wrapText="1"/>
      <protection/>
    </xf>
    <xf numFmtId="0" fontId="70" fillId="0" borderId="55" xfId="67" applyFont="1" applyFill="1" applyBorder="1" applyAlignment="1" applyProtection="1">
      <alignment horizontal="left" vertical="center" wrapText="1"/>
      <protection/>
    </xf>
    <xf numFmtId="0" fontId="70" fillId="0" borderId="55" xfId="67" applyFont="1" applyFill="1" applyBorder="1" applyAlignment="1" applyProtection="1">
      <alignment horizontal="right" vertical="center"/>
      <protection/>
    </xf>
    <xf numFmtId="180" fontId="70" fillId="0" borderId="55" xfId="67" applyNumberFormat="1" applyFont="1" applyFill="1" applyBorder="1" applyAlignment="1" applyProtection="1">
      <alignment horizontal="right" vertical="center"/>
      <protection locked="0"/>
    </xf>
    <xf numFmtId="180" fontId="70" fillId="0" borderId="55" xfId="67" applyNumberFormat="1" applyFont="1" applyFill="1" applyBorder="1" applyAlignment="1" applyProtection="1">
      <alignment horizontal="right" vertical="center"/>
      <protection/>
    </xf>
    <xf numFmtId="0" fontId="70" fillId="0" borderId="57" xfId="67" applyFont="1" applyFill="1" applyBorder="1" applyAlignment="1" applyProtection="1">
      <alignment horizontal="center" vertical="center"/>
      <protection/>
    </xf>
    <xf numFmtId="0" fontId="70" fillId="0" borderId="58" xfId="67" applyFont="1" applyFill="1" applyBorder="1" applyAlignment="1" applyProtection="1">
      <alignment horizontal="left" vertical="center"/>
      <protection/>
    </xf>
    <xf numFmtId="0" fontId="70" fillId="0" borderId="59" xfId="67" applyFont="1" applyFill="1" applyBorder="1" applyAlignment="1" applyProtection="1">
      <alignment horizontal="right" vertical="center"/>
      <protection/>
    </xf>
    <xf numFmtId="180" fontId="70" fillId="0" borderId="59" xfId="67" applyNumberFormat="1" applyFont="1" applyFill="1" applyBorder="1" applyAlignment="1" applyProtection="1">
      <alignment horizontal="right" vertical="center"/>
      <protection locked="0"/>
    </xf>
    <xf numFmtId="0" fontId="9" fillId="0" borderId="0" xfId="67" applyFont="1" applyFill="1" applyBorder="1" applyAlignment="1" applyProtection="1">
      <alignment horizontal="left" wrapText="1"/>
      <protection/>
    </xf>
    <xf numFmtId="0" fontId="73" fillId="0" borderId="0" xfId="67" applyFont="1" applyFill="1" applyBorder="1" applyAlignment="1" applyProtection="1">
      <alignment horizontal="center" vertical="center"/>
      <protection locked="0"/>
    </xf>
    <xf numFmtId="0" fontId="76" fillId="0" borderId="41" xfId="67" applyFont="1" applyFill="1" applyBorder="1" applyAlignment="1" applyProtection="1">
      <alignment horizontal="center" vertical="center" wrapText="1"/>
      <protection locked="0"/>
    </xf>
    <xf numFmtId="0" fontId="19" fillId="0" borderId="54" xfId="67" applyFont="1" applyFill="1" applyBorder="1" applyAlignment="1" applyProtection="1">
      <alignment horizontal="center" vertical="center" wrapText="1"/>
      <protection locked="0"/>
    </xf>
    <xf numFmtId="0" fontId="19" fillId="0" borderId="56" xfId="67" applyFont="1" applyFill="1" applyBorder="1" applyAlignment="1" applyProtection="1">
      <alignment horizontal="center" vertical="center" wrapText="1"/>
      <protection locked="0"/>
    </xf>
    <xf numFmtId="0" fontId="76" fillId="0" borderId="55" xfId="67" applyFont="1" applyFill="1" applyBorder="1" applyAlignment="1" applyProtection="1">
      <alignment horizontal="center" vertical="center" wrapText="1"/>
      <protection locked="0"/>
    </xf>
    <xf numFmtId="0" fontId="70" fillId="0" borderId="0" xfId="67" applyFont="1" applyFill="1" applyBorder="1" applyAlignment="1" applyProtection="1">
      <alignment horizontal="right" vertical="center"/>
      <protection/>
    </xf>
    <xf numFmtId="0" fontId="70" fillId="0" borderId="0" xfId="67" applyFont="1" applyFill="1" applyBorder="1" applyAlignment="1" applyProtection="1">
      <alignment horizontal="right"/>
      <protection/>
    </xf>
    <xf numFmtId="0" fontId="76" fillId="0" borderId="60" xfId="67" applyFont="1" applyFill="1" applyBorder="1" applyAlignment="1" applyProtection="1">
      <alignment horizontal="center" vertical="center" wrapText="1"/>
      <protection/>
    </xf>
    <xf numFmtId="0" fontId="76" fillId="0" borderId="61" xfId="67" applyFont="1" applyFill="1" applyBorder="1" applyAlignment="1" applyProtection="1">
      <alignment horizontal="center" vertical="center" wrapText="1"/>
      <protection/>
    </xf>
    <xf numFmtId="0" fontId="76" fillId="0" borderId="61" xfId="67" applyFont="1" applyFill="1" applyBorder="1" applyAlignment="1" applyProtection="1">
      <alignment horizontal="center" vertical="center"/>
      <protection/>
    </xf>
    <xf numFmtId="180" fontId="70" fillId="0" borderId="61" xfId="67" applyNumberFormat="1" applyFont="1" applyFill="1" applyBorder="1" applyAlignment="1" applyProtection="1">
      <alignment horizontal="right" vertical="center"/>
      <protection locked="0"/>
    </xf>
    <xf numFmtId="180" fontId="70" fillId="0" borderId="61" xfId="67" applyNumberFormat="1" applyFont="1" applyFill="1" applyBorder="1" applyAlignment="1" applyProtection="1">
      <alignment horizontal="right" vertical="center"/>
      <protection/>
    </xf>
    <xf numFmtId="180" fontId="70" fillId="0" borderId="62" xfId="67" applyNumberFormat="1" applyFont="1" applyFill="1" applyBorder="1" applyAlignment="1" applyProtection="1">
      <alignment horizontal="right" vertical="center"/>
      <protection locked="0"/>
    </xf>
    <xf numFmtId="49" fontId="9" fillId="0" borderId="0" xfId="67" applyNumberFormat="1" applyFont="1" applyFill="1" applyBorder="1" applyAlignment="1" applyProtection="1">
      <alignment/>
      <protection/>
    </xf>
    <xf numFmtId="49" fontId="79" fillId="0" borderId="0" xfId="67" applyNumberFormat="1" applyFont="1" applyFill="1" applyBorder="1" applyAlignment="1" applyProtection="1">
      <alignment/>
      <protection/>
    </xf>
    <xf numFmtId="0" fontId="79" fillId="0" borderId="0" xfId="67" applyFont="1" applyFill="1" applyBorder="1" applyAlignment="1" applyProtection="1">
      <alignment horizontal="right"/>
      <protection/>
    </xf>
    <xf numFmtId="0" fontId="68" fillId="0" borderId="0" xfId="67" applyFont="1" applyFill="1" applyBorder="1" applyAlignment="1" applyProtection="1">
      <alignment horizontal="right"/>
      <protection/>
    </xf>
    <xf numFmtId="0" fontId="80" fillId="0" borderId="0" xfId="67" applyFont="1" applyFill="1" applyBorder="1" applyAlignment="1" applyProtection="1">
      <alignment horizontal="center" vertical="center" wrapText="1"/>
      <protection/>
    </xf>
    <xf numFmtId="0" fontId="80" fillId="0" borderId="0" xfId="67" applyFont="1" applyFill="1" applyBorder="1" applyAlignment="1" applyProtection="1">
      <alignment horizontal="center" vertical="center"/>
      <protection/>
    </xf>
    <xf numFmtId="0" fontId="81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left" vertical="center"/>
      <protection locked="0"/>
    </xf>
    <xf numFmtId="49" fontId="76" fillId="0" borderId="63" xfId="67" applyNumberFormat="1" applyFont="1" applyFill="1" applyBorder="1" applyAlignment="1" applyProtection="1">
      <alignment horizontal="center" vertical="center" wrapText="1"/>
      <protection/>
    </xf>
    <xf numFmtId="0" fontId="76" fillId="0" borderId="63" xfId="67" applyFont="1" applyFill="1" applyBorder="1" applyAlignment="1" applyProtection="1">
      <alignment horizontal="center" vertical="center"/>
      <protection/>
    </xf>
    <xf numFmtId="0" fontId="76" fillId="0" borderId="60" xfId="67" applyFont="1" applyFill="1" applyBorder="1" applyAlignment="1" applyProtection="1">
      <alignment horizontal="center" vertical="center"/>
      <protection/>
    </xf>
    <xf numFmtId="0" fontId="76" fillId="0" borderId="64" xfId="67" applyFont="1" applyFill="1" applyBorder="1" applyAlignment="1" applyProtection="1">
      <alignment horizontal="center" vertical="center"/>
      <protection/>
    </xf>
    <xf numFmtId="49" fontId="76" fillId="0" borderId="43" xfId="67" applyNumberFormat="1" applyFont="1" applyFill="1" applyBorder="1" applyAlignment="1" applyProtection="1">
      <alignment horizontal="center" vertical="center" wrapText="1"/>
      <protection/>
    </xf>
    <xf numFmtId="0" fontId="76" fillId="0" borderId="44" xfId="67" applyFont="1" applyFill="1" applyBorder="1" applyAlignment="1" applyProtection="1">
      <alignment horizontal="center" vertical="center"/>
      <protection/>
    </xf>
    <xf numFmtId="0" fontId="76" fillId="0" borderId="65" xfId="67" applyFont="1" applyFill="1" applyBorder="1" applyAlignment="1" applyProtection="1">
      <alignment horizontal="center" vertical="center"/>
      <protection/>
    </xf>
    <xf numFmtId="0" fontId="76" fillId="0" borderId="66" xfId="67" applyFont="1" applyFill="1" applyBorder="1" applyAlignment="1" applyProtection="1">
      <alignment horizontal="center" vertical="center"/>
      <protection/>
    </xf>
    <xf numFmtId="49" fontId="76" fillId="0" borderId="27" xfId="67" applyNumberFormat="1" applyFont="1" applyFill="1" applyBorder="1" applyAlignment="1" applyProtection="1">
      <alignment horizontal="center" vertical="center"/>
      <protection/>
    </xf>
    <xf numFmtId="49" fontId="76" fillId="0" borderId="17" xfId="67" applyNumberFormat="1" applyFont="1" applyFill="1" applyBorder="1" applyAlignment="1" applyProtection="1">
      <alignment horizontal="center" vertical="center"/>
      <protection/>
    </xf>
    <xf numFmtId="0" fontId="76" fillId="0" borderId="17" xfId="67" applyFont="1" applyFill="1" applyBorder="1" applyAlignment="1" applyProtection="1">
      <alignment horizontal="center" vertical="center"/>
      <protection/>
    </xf>
    <xf numFmtId="0" fontId="76" fillId="0" borderId="26" xfId="67" applyFont="1" applyFill="1" applyBorder="1" applyAlignment="1" applyProtection="1">
      <alignment horizontal="center" vertical="center"/>
      <protection/>
    </xf>
    <xf numFmtId="0" fontId="70" fillId="0" borderId="27" xfId="67" applyFont="1" applyFill="1" applyBorder="1" applyAlignment="1" applyProtection="1">
      <alignment horizontal="left" vertical="center" wrapText="1"/>
      <protection/>
    </xf>
    <xf numFmtId="181" fontId="70" fillId="0" borderId="17" xfId="67" applyNumberFormat="1" applyFont="1" applyFill="1" applyBorder="1" applyAlignment="1" applyProtection="1">
      <alignment horizontal="right" vertical="center"/>
      <protection/>
    </xf>
    <xf numFmtId="181" fontId="70" fillId="0" borderId="17" xfId="67" applyNumberFormat="1" applyFont="1" applyFill="1" applyBorder="1" applyAlignment="1" applyProtection="1">
      <alignment horizontal="left" vertical="center" wrapText="1"/>
      <protection/>
    </xf>
    <xf numFmtId="181" fontId="70" fillId="0" borderId="26" xfId="67" applyNumberFormat="1" applyFont="1" applyFill="1" applyBorder="1" applyAlignment="1" applyProtection="1">
      <alignment horizontal="left" vertical="center" wrapText="1"/>
      <protection/>
    </xf>
    <xf numFmtId="0" fontId="9" fillId="0" borderId="27" xfId="67" applyFont="1" applyFill="1" applyBorder="1" applyAlignment="1" applyProtection="1">
      <alignment horizontal="center" vertical="center"/>
      <protection/>
    </xf>
    <xf numFmtId="0" fontId="9" fillId="0" borderId="17" xfId="67" applyFont="1" applyFill="1" applyBorder="1" applyAlignment="1" applyProtection="1">
      <alignment horizontal="center" vertical="center"/>
      <protection/>
    </xf>
    <xf numFmtId="0" fontId="9" fillId="0" borderId="28" xfId="67" applyFont="1" applyFill="1" applyBorder="1" applyAlignment="1" applyProtection="1">
      <alignment horizontal="center" vertical="center"/>
      <protection/>
    </xf>
    <xf numFmtId="0" fontId="9" fillId="0" borderId="29" xfId="67" applyFont="1" applyFill="1" applyBorder="1" applyAlignment="1" applyProtection="1">
      <alignment horizontal="center" vertical="center"/>
      <protection/>
    </xf>
    <xf numFmtId="181" fontId="70" fillId="0" borderId="29" xfId="67" applyNumberFormat="1" applyFont="1" applyFill="1" applyBorder="1" applyAlignment="1" applyProtection="1">
      <alignment horizontal="right" vertical="center"/>
      <protection/>
    </xf>
    <xf numFmtId="181" fontId="70" fillId="0" borderId="29" xfId="67" applyNumberFormat="1" applyFont="1" applyFill="1" applyBorder="1" applyAlignment="1" applyProtection="1">
      <alignment horizontal="left" vertical="center" wrapText="1"/>
      <protection/>
    </xf>
    <xf numFmtId="181" fontId="70" fillId="0" borderId="30" xfId="67" applyNumberFormat="1" applyFont="1" applyFill="1" applyBorder="1" applyAlignment="1" applyProtection="1">
      <alignment horizontal="left" vertical="center" wrapText="1"/>
      <protection/>
    </xf>
    <xf numFmtId="0" fontId="77" fillId="0" borderId="0" xfId="67" applyFont="1" applyFill="1" applyBorder="1" applyAlignment="1" applyProtection="1">
      <alignment horizontal="center" vertical="center"/>
      <protection/>
    </xf>
    <xf numFmtId="0" fontId="70" fillId="0" borderId="15" xfId="67" applyFont="1" applyFill="1" applyBorder="1" applyAlignment="1" applyProtection="1">
      <alignment horizontal="left" vertical="center" wrapText="1"/>
      <protection/>
    </xf>
    <xf numFmtId="0" fontId="9" fillId="0" borderId="0" xfId="67" applyFont="1" applyFill="1" applyBorder="1" applyAlignment="1" applyProtection="1">
      <alignment horizontal="left" wrapText="1"/>
      <protection/>
    </xf>
    <xf numFmtId="0" fontId="76" fillId="0" borderId="49" xfId="67" applyFont="1" applyFill="1" applyBorder="1" applyAlignment="1" applyProtection="1">
      <alignment horizontal="center" vertical="center"/>
      <protection locked="0"/>
    </xf>
    <xf numFmtId="0" fontId="76" fillId="0" borderId="17" xfId="67" applyFont="1" applyFill="1" applyBorder="1" applyAlignment="1" applyProtection="1">
      <alignment horizontal="center" vertical="center"/>
      <protection locked="0"/>
    </xf>
    <xf numFmtId="0" fontId="70" fillId="0" borderId="27" xfId="67" applyFont="1" applyFill="1" applyBorder="1" applyAlignment="1" applyProtection="1">
      <alignment horizontal="left" vertical="center"/>
      <protection/>
    </xf>
    <xf numFmtId="0" fontId="70" fillId="0" borderId="17" xfId="67" applyFont="1" applyFill="1" applyBorder="1" applyAlignment="1" applyProtection="1">
      <alignment horizontal="left" vertical="center" wrapText="1"/>
      <protection/>
    </xf>
    <xf numFmtId="0" fontId="70" fillId="0" borderId="17" xfId="67" applyFont="1" applyFill="1" applyBorder="1" applyAlignment="1" applyProtection="1">
      <alignment horizontal="center" vertical="center"/>
      <protection/>
    </xf>
    <xf numFmtId="0" fontId="70" fillId="0" borderId="27" xfId="67" applyFont="1" applyFill="1" applyBorder="1" applyAlignment="1" applyProtection="1">
      <alignment horizontal="center" vertical="center"/>
      <protection/>
    </xf>
    <xf numFmtId="0" fontId="70" fillId="0" borderId="17" xfId="67" applyFont="1" applyFill="1" applyBorder="1" applyAlignment="1" applyProtection="1">
      <alignment horizontal="left" vertical="center"/>
      <protection/>
    </xf>
    <xf numFmtId="0" fontId="9" fillId="0" borderId="27" xfId="67" applyFont="1" applyFill="1" applyBorder="1" applyAlignment="1" applyProtection="1">
      <alignment vertical="center"/>
      <protection/>
    </xf>
    <xf numFmtId="0" fontId="9" fillId="0" borderId="17" xfId="67" applyFont="1" applyFill="1" applyBorder="1" applyAlignment="1" applyProtection="1">
      <alignment vertical="center"/>
      <protection/>
    </xf>
    <xf numFmtId="0" fontId="9" fillId="0" borderId="28" xfId="67" applyFont="1" applyFill="1" applyBorder="1" applyAlignment="1" applyProtection="1">
      <alignment vertical="center"/>
      <protection/>
    </xf>
    <xf numFmtId="0" fontId="9" fillId="0" borderId="29" xfId="67" applyFont="1" applyFill="1" applyBorder="1" applyAlignment="1" applyProtection="1">
      <alignment vertical="center"/>
      <protection/>
    </xf>
    <xf numFmtId="0" fontId="70" fillId="0" borderId="29" xfId="67" applyFont="1" applyFill="1" applyBorder="1" applyAlignment="1" applyProtection="1">
      <alignment horizontal="left" vertical="center"/>
      <protection/>
    </xf>
    <xf numFmtId="0" fontId="70" fillId="0" borderId="29" xfId="67" applyFont="1" applyFill="1" applyBorder="1" applyAlignment="1" applyProtection="1">
      <alignment horizontal="center" vertical="center"/>
      <protection locked="0"/>
    </xf>
    <xf numFmtId="0" fontId="70" fillId="0" borderId="26" xfId="67" applyFont="1" applyFill="1" applyBorder="1" applyAlignment="1" applyProtection="1">
      <alignment horizontal="center" vertical="center"/>
      <protection locked="0"/>
    </xf>
    <xf numFmtId="0" fontId="70" fillId="0" borderId="26" xfId="67" applyFont="1" applyFill="1" applyBorder="1" applyAlignment="1" applyProtection="1">
      <alignment horizontal="left" vertical="center" wrapText="1"/>
      <protection locked="0"/>
    </xf>
    <xf numFmtId="0" fontId="70" fillId="0" borderId="30" xfId="67" applyFont="1" applyFill="1" applyBorder="1" applyAlignment="1" applyProtection="1">
      <alignment horizontal="left" vertical="center" wrapText="1"/>
      <protection locked="0"/>
    </xf>
    <xf numFmtId="0" fontId="23" fillId="0" borderId="0" xfId="67" applyFont="1" applyFill="1" applyBorder="1" applyAlignment="1" applyProtection="1">
      <alignment/>
      <protection/>
    </xf>
    <xf numFmtId="49" fontId="68" fillId="0" borderId="0" xfId="67" applyNumberFormat="1" applyFont="1" applyFill="1" applyBorder="1" applyAlignment="1" applyProtection="1">
      <alignment/>
      <protection/>
    </xf>
    <xf numFmtId="0" fontId="71" fillId="0" borderId="0" xfId="67" applyFont="1" applyFill="1" applyBorder="1" applyAlignment="1" applyProtection="1">
      <alignment horizontal="left" vertical="center"/>
      <protection/>
    </xf>
    <xf numFmtId="0" fontId="76" fillId="0" borderId="48" xfId="67" applyFont="1" applyFill="1" applyBorder="1" applyAlignment="1" applyProtection="1">
      <alignment horizontal="center" vertical="center" wrapText="1"/>
      <protection locked="0"/>
    </xf>
    <xf numFmtId="0" fontId="76" fillId="0" borderId="27" xfId="67" applyFont="1" applyFill="1" applyBorder="1" applyAlignment="1" applyProtection="1">
      <alignment horizontal="center" vertical="center" wrapText="1"/>
      <protection locked="0"/>
    </xf>
    <xf numFmtId="0" fontId="82" fillId="0" borderId="27" xfId="67" applyFont="1" applyFill="1" applyBorder="1" applyAlignment="1" applyProtection="1">
      <alignment horizontal="center" vertical="center"/>
      <protection/>
    </xf>
    <xf numFmtId="0" fontId="82" fillId="0" borderId="17" xfId="67" applyFont="1" applyFill="1" applyBorder="1" applyAlignment="1" applyProtection="1">
      <alignment horizontal="center" vertical="center"/>
      <protection/>
    </xf>
    <xf numFmtId="0" fontId="3" fillId="0" borderId="33" xfId="67" applyFont="1" applyFill="1" applyBorder="1" applyAlignment="1" applyProtection="1">
      <alignment horizontal="left" vertical="center" wrapText="1"/>
      <protection/>
    </xf>
    <xf numFmtId="0" fontId="3" fillId="0" borderId="15" xfId="67" applyFont="1" applyFill="1" applyBorder="1" applyAlignment="1" applyProtection="1">
      <alignment horizontal="left" vertical="center" wrapText="1"/>
      <protection/>
    </xf>
    <xf numFmtId="0" fontId="70" fillId="0" borderId="15" xfId="67" applyFont="1" applyFill="1" applyBorder="1" applyAlignment="1" applyProtection="1">
      <alignment horizontal="left" vertical="center" wrapText="1"/>
      <protection/>
    </xf>
    <xf numFmtId="0" fontId="23" fillId="0" borderId="57" xfId="67" applyFont="1" applyFill="1" applyBorder="1" applyAlignment="1" applyProtection="1">
      <alignment horizontal="center" vertical="center" wrapText="1"/>
      <protection locked="0"/>
    </xf>
    <xf numFmtId="0" fontId="23" fillId="0" borderId="58" xfId="67" applyFont="1" applyFill="1" applyBorder="1" applyAlignment="1" applyProtection="1">
      <alignment horizontal="center" vertical="center" wrapText="1"/>
      <protection locked="0"/>
    </xf>
    <xf numFmtId="0" fontId="25" fillId="0" borderId="58" xfId="67" applyFont="1" applyFill="1" applyBorder="1" applyAlignment="1" applyProtection="1">
      <alignment horizontal="left" vertical="center"/>
      <protection/>
    </xf>
    <xf numFmtId="0" fontId="25" fillId="0" borderId="59" xfId="67" applyFont="1" applyFill="1" applyBorder="1" applyAlignment="1" applyProtection="1">
      <alignment horizontal="left" vertical="center"/>
      <protection/>
    </xf>
    <xf numFmtId="0" fontId="76" fillId="0" borderId="49" xfId="67" applyFont="1" applyFill="1" applyBorder="1" applyAlignment="1" applyProtection="1">
      <alignment horizontal="center" vertical="center"/>
      <protection/>
    </xf>
    <xf numFmtId="0" fontId="19" fillId="0" borderId="17" xfId="67" applyFont="1" applyFill="1" applyBorder="1" applyAlignment="1" applyProtection="1">
      <alignment horizontal="center" vertical="center" wrapText="1"/>
      <protection/>
    </xf>
    <xf numFmtId="0" fontId="14" fillId="0" borderId="17" xfId="69" applyFont="1" applyFill="1" applyBorder="1" applyAlignment="1" applyProtection="1">
      <alignment horizontal="center" vertical="center" wrapText="1" readingOrder="1"/>
      <protection locked="0"/>
    </xf>
    <xf numFmtId="4" fontId="3" fillId="0" borderId="15" xfId="67" applyNumberFormat="1" applyFont="1" applyFill="1" applyBorder="1" applyAlignment="1" applyProtection="1">
      <alignment horizontal="right" vertical="center" wrapText="1"/>
      <protection/>
    </xf>
    <xf numFmtId="180" fontId="3" fillId="0" borderId="67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68" xfId="67" applyNumberFormat="1" applyFont="1" applyFill="1" applyBorder="1" applyAlignment="1" applyProtection="1">
      <alignment horizontal="right" vertical="center" wrapText="1"/>
      <protection locked="0"/>
    </xf>
    <xf numFmtId="180" fontId="25" fillId="0" borderId="69" xfId="67" applyNumberFormat="1" applyFont="1" applyFill="1" applyBorder="1" applyAlignment="1" applyProtection="1">
      <alignment horizontal="right" vertical="center" wrapText="1"/>
      <protection locked="0"/>
    </xf>
    <xf numFmtId="180" fontId="25" fillId="0" borderId="35" xfId="67" applyNumberFormat="1" applyFont="1" applyFill="1" applyBorder="1" applyAlignment="1" applyProtection="1">
      <alignment horizontal="right" vertical="center" wrapText="1"/>
      <protection locked="0"/>
    </xf>
    <xf numFmtId="0" fontId="19" fillId="0" borderId="49" xfId="67" applyFont="1" applyFill="1" applyBorder="1" applyAlignment="1" applyProtection="1">
      <alignment horizontal="center" vertical="center" wrapText="1"/>
      <protection/>
    </xf>
    <xf numFmtId="0" fontId="76" fillId="0" borderId="50" xfId="67" applyFont="1" applyFill="1" applyBorder="1" applyAlignment="1" applyProtection="1">
      <alignment horizontal="center" vertical="center"/>
      <protection/>
    </xf>
    <xf numFmtId="0" fontId="19" fillId="0" borderId="26" xfId="67" applyFont="1" applyFill="1" applyBorder="1" applyAlignment="1" applyProtection="1">
      <alignment horizontal="center" vertical="center" wrapText="1"/>
      <protection/>
    </xf>
    <xf numFmtId="0" fontId="82" fillId="0" borderId="26" xfId="67" applyFont="1" applyFill="1" applyBorder="1" applyAlignment="1" applyProtection="1">
      <alignment horizontal="center" vertical="center"/>
      <protection/>
    </xf>
    <xf numFmtId="180" fontId="3" fillId="0" borderId="18" xfId="67" applyNumberFormat="1" applyFont="1" applyFill="1" applyBorder="1" applyAlignment="1" applyProtection="1">
      <alignment horizontal="right" vertical="center" wrapText="1"/>
      <protection/>
    </xf>
    <xf numFmtId="180" fontId="3" fillId="0" borderId="70" xfId="67" applyNumberFormat="1" applyFont="1" applyFill="1" applyBorder="1" applyAlignment="1" applyProtection="1">
      <alignment horizontal="right" vertical="center" wrapText="1"/>
      <protection locked="0"/>
    </xf>
    <xf numFmtId="180" fontId="25" fillId="0" borderId="69" xfId="67" applyNumberFormat="1" applyFont="1" applyFill="1" applyBorder="1" applyAlignment="1" applyProtection="1">
      <alignment horizontal="right" vertical="center" wrapText="1"/>
      <protection/>
    </xf>
    <xf numFmtId="180" fontId="25" fillId="0" borderId="38" xfId="67" applyNumberFormat="1" applyFont="1" applyFill="1" applyBorder="1" applyAlignment="1" applyProtection="1">
      <alignment horizontal="right" vertical="center" wrapText="1"/>
      <protection locked="0"/>
    </xf>
    <xf numFmtId="49" fontId="76" fillId="0" borderId="48" xfId="67" applyNumberFormat="1" applyFont="1" applyFill="1" applyBorder="1" applyAlignment="1" applyProtection="1">
      <alignment horizontal="center" vertical="center" wrapText="1"/>
      <protection/>
    </xf>
    <xf numFmtId="49" fontId="76" fillId="0" borderId="49" xfId="67" applyNumberFormat="1" applyFont="1" applyFill="1" applyBorder="1" applyAlignment="1" applyProtection="1">
      <alignment horizontal="center" vertical="center" wrapText="1"/>
      <protection/>
    </xf>
    <xf numFmtId="49" fontId="76" fillId="0" borderId="27" xfId="67" applyNumberFormat="1" applyFont="1" applyFill="1" applyBorder="1" applyAlignment="1" applyProtection="1">
      <alignment horizontal="center" vertical="center" wrapText="1"/>
      <protection/>
    </xf>
    <xf numFmtId="49" fontId="76" fillId="0" borderId="17" xfId="67" applyNumberFormat="1" applyFont="1" applyFill="1" applyBorder="1" applyAlignment="1" applyProtection="1">
      <alignment horizontal="center" vertical="center" wrapText="1"/>
      <protection/>
    </xf>
    <xf numFmtId="0" fontId="3" fillId="0" borderId="33" xfId="67" applyFont="1" applyFill="1" applyBorder="1" applyAlignment="1" applyProtection="1">
      <alignment horizontal="left" vertical="center" wrapText="1"/>
      <protection locked="0"/>
    </xf>
    <xf numFmtId="0" fontId="3" fillId="0" borderId="15" xfId="67" applyFont="1" applyFill="1" applyBorder="1" applyAlignment="1" applyProtection="1">
      <alignment horizontal="left" vertical="center" wrapText="1"/>
      <protection locked="0"/>
    </xf>
    <xf numFmtId="4" fontId="70" fillId="0" borderId="15" xfId="67" applyNumberFormat="1" applyFont="1" applyFill="1" applyBorder="1" applyAlignment="1" applyProtection="1">
      <alignment horizontal="right" vertical="center"/>
      <protection locked="0"/>
    </xf>
    <xf numFmtId="0" fontId="23" fillId="0" borderId="71" xfId="67" applyFont="1" applyFill="1" applyBorder="1" applyAlignment="1" applyProtection="1">
      <alignment horizontal="center" vertical="center"/>
      <protection/>
    </xf>
    <xf numFmtId="0" fontId="23" fillId="0" borderId="72" xfId="67" applyFont="1" applyFill="1" applyBorder="1" applyAlignment="1" applyProtection="1">
      <alignment horizontal="center" vertical="center"/>
      <protection/>
    </xf>
    <xf numFmtId="0" fontId="23" fillId="0" borderId="73" xfId="67" applyFont="1" applyFill="1" applyBorder="1" applyAlignment="1" applyProtection="1">
      <alignment horizontal="center" vertical="center"/>
      <protection/>
    </xf>
    <xf numFmtId="180" fontId="83" fillId="0" borderId="29" xfId="67" applyNumberFormat="1" applyFont="1" applyFill="1" applyBorder="1" applyAlignment="1" applyProtection="1">
      <alignment horizontal="right" vertical="center" wrapText="1"/>
      <protection/>
    </xf>
    <xf numFmtId="0" fontId="19" fillId="0" borderId="74" xfId="67" applyFont="1" applyFill="1" applyBorder="1" applyAlignment="1" applyProtection="1">
      <alignment horizontal="center" vertical="center" wrapText="1"/>
      <protection/>
    </xf>
    <xf numFmtId="0" fontId="19" fillId="0" borderId="25" xfId="67" applyFont="1" applyFill="1" applyBorder="1" applyAlignment="1" applyProtection="1">
      <alignment horizontal="center" vertical="center" wrapText="1"/>
      <protection/>
    </xf>
    <xf numFmtId="180" fontId="70" fillId="0" borderId="17" xfId="67" applyNumberFormat="1" applyFont="1" applyFill="1" applyBorder="1" applyAlignment="1" applyProtection="1">
      <alignment horizontal="right" vertical="center" wrapText="1"/>
      <protection/>
    </xf>
    <xf numFmtId="180" fontId="70" fillId="0" borderId="17" xfId="67" applyNumberFormat="1" applyFont="1" applyFill="1" applyBorder="1" applyAlignment="1" applyProtection="1">
      <alignment horizontal="right" vertical="center" wrapText="1"/>
      <protection locked="0"/>
    </xf>
    <xf numFmtId="180" fontId="83" fillId="0" borderId="29" xfId="67" applyNumberFormat="1" applyFont="1" applyFill="1" applyBorder="1" applyAlignment="1" applyProtection="1">
      <alignment horizontal="right" vertical="center" wrapText="1"/>
      <protection locked="0"/>
    </xf>
    <xf numFmtId="0" fontId="68" fillId="0" borderId="0" xfId="67" applyFont="1" applyFill="1" applyBorder="1" applyAlignment="1" applyProtection="1">
      <alignment horizontal="right" vertical="center" wrapText="1"/>
      <protection/>
    </xf>
    <xf numFmtId="49" fontId="76" fillId="0" borderId="26" xfId="67" applyNumberFormat="1" applyFont="1" applyFill="1" applyBorder="1" applyAlignment="1" applyProtection="1">
      <alignment horizontal="center" vertical="center"/>
      <protection/>
    </xf>
    <xf numFmtId="180" fontId="70" fillId="0" borderId="26" xfId="67" applyNumberFormat="1" applyFont="1" applyFill="1" applyBorder="1" applyAlignment="1" applyProtection="1">
      <alignment horizontal="right" vertical="center" wrapText="1"/>
      <protection locked="0"/>
    </xf>
    <xf numFmtId="180" fontId="83" fillId="0" borderId="30" xfId="67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67" applyFont="1" applyFill="1" applyBorder="1" applyAlignment="1" applyProtection="1">
      <alignment horizontal="center"/>
      <protection/>
    </xf>
    <xf numFmtId="0" fontId="27" fillId="0" borderId="0" xfId="67" applyFont="1" applyFill="1" applyBorder="1" applyAlignment="1" applyProtection="1">
      <alignment horizontal="center" wrapText="1"/>
      <protection/>
    </xf>
    <xf numFmtId="0" fontId="27" fillId="0" borderId="0" xfId="67" applyFont="1" applyFill="1" applyBorder="1" applyAlignment="1" applyProtection="1">
      <alignment wrapText="1"/>
      <protection/>
    </xf>
    <xf numFmtId="0" fontId="27" fillId="0" borderId="0" xfId="67" applyFont="1" applyFill="1" applyBorder="1" applyAlignment="1" applyProtection="1">
      <alignment/>
      <protection/>
    </xf>
    <xf numFmtId="0" fontId="9" fillId="0" borderId="0" xfId="67" applyFont="1" applyFill="1" applyBorder="1" applyAlignment="1" applyProtection="1">
      <alignment horizontal="center" wrapText="1"/>
      <protection/>
    </xf>
    <xf numFmtId="0" fontId="9" fillId="0" borderId="0" xfId="67" applyFont="1" applyFill="1" applyBorder="1" applyAlignment="1" applyProtection="1">
      <alignment horizontal="right" wrapText="1"/>
      <protection/>
    </xf>
    <xf numFmtId="0" fontId="28" fillId="0" borderId="0" xfId="67" applyFont="1" applyFill="1" applyBorder="1" applyAlignment="1" applyProtection="1">
      <alignment horizontal="center" vertical="center" wrapText="1"/>
      <protection/>
    </xf>
    <xf numFmtId="0" fontId="29" fillId="0" borderId="0" xfId="67" applyFont="1" applyFill="1" applyBorder="1" applyAlignment="1" applyProtection="1">
      <alignment horizontal="center" vertical="center" wrapText="1"/>
      <protection/>
    </xf>
    <xf numFmtId="0" fontId="19" fillId="0" borderId="39" xfId="67" applyFont="1" applyFill="1" applyBorder="1" applyAlignment="1" applyProtection="1">
      <alignment horizontal="center" vertical="center" wrapText="1"/>
      <protection/>
    </xf>
    <xf numFmtId="0" fontId="76" fillId="0" borderId="75" xfId="67" applyFont="1" applyFill="1" applyBorder="1" applyAlignment="1" applyProtection="1">
      <alignment horizontal="center" vertical="center"/>
      <protection/>
    </xf>
    <xf numFmtId="0" fontId="76" fillId="0" borderId="76" xfId="67" applyFont="1" applyFill="1" applyBorder="1" applyAlignment="1" applyProtection="1">
      <alignment horizontal="center" vertical="center"/>
      <protection/>
    </xf>
    <xf numFmtId="0" fontId="76" fillId="0" borderId="77" xfId="67" applyFont="1" applyFill="1" applyBorder="1" applyAlignment="1" applyProtection="1">
      <alignment horizontal="center" vertical="center"/>
      <protection/>
    </xf>
    <xf numFmtId="0" fontId="27" fillId="0" borderId="33" xfId="67" applyFont="1" applyFill="1" applyBorder="1" applyAlignment="1" applyProtection="1">
      <alignment horizontal="center" vertical="center" wrapText="1"/>
      <protection/>
    </xf>
    <xf numFmtId="0" fontId="27" fillId="0" borderId="15" xfId="67" applyFont="1" applyFill="1" applyBorder="1" applyAlignment="1" applyProtection="1">
      <alignment horizontal="center" vertical="center" wrapText="1"/>
      <protection/>
    </xf>
    <xf numFmtId="0" fontId="27" fillId="0" borderId="46" xfId="67" applyFont="1" applyFill="1" applyBorder="1" applyAlignment="1" applyProtection="1">
      <alignment horizontal="center" vertical="center" wrapText="1"/>
      <protection/>
    </xf>
    <xf numFmtId="0" fontId="27" fillId="0" borderId="37" xfId="67" applyFont="1" applyFill="1" applyBorder="1" applyAlignment="1" applyProtection="1">
      <alignment horizontal="center" vertical="center" wrapText="1"/>
      <protection/>
    </xf>
    <xf numFmtId="4" fontId="83" fillId="0" borderId="34" xfId="67" applyNumberFormat="1" applyFont="1" applyFill="1" applyBorder="1" applyAlignment="1" applyProtection="1">
      <alignment horizontal="right" vertical="center"/>
      <protection/>
    </xf>
    <xf numFmtId="4" fontId="70" fillId="0" borderId="35" xfId="67" applyNumberFormat="1" applyFont="1" applyFill="1" applyBorder="1" applyAlignment="1" applyProtection="1">
      <alignment horizontal="right" vertical="center"/>
      <protection/>
    </xf>
    <xf numFmtId="4" fontId="3" fillId="0" borderId="47" xfId="67" applyNumberFormat="1" applyFont="1" applyFill="1" applyBorder="1" applyAlignment="1" applyProtection="1">
      <alignment horizontal="right" vertical="center"/>
      <protection/>
    </xf>
    <xf numFmtId="4" fontId="70" fillId="0" borderId="38" xfId="67" applyNumberFormat="1" applyFont="1" applyFill="1" applyBorder="1" applyAlignment="1" applyProtection="1">
      <alignment horizontal="right" vertical="center"/>
      <protection/>
    </xf>
    <xf numFmtId="0" fontId="9" fillId="0" borderId="0" xfId="67" applyFont="1" applyFill="1" applyBorder="1" applyAlignment="1" applyProtection="1">
      <alignment vertical="top"/>
      <protection/>
    </xf>
    <xf numFmtId="49" fontId="71" fillId="0" borderId="27" xfId="67" applyNumberFormat="1" applyFont="1" applyFill="1" applyBorder="1" applyAlignment="1" applyProtection="1">
      <alignment horizontal="center" vertical="center"/>
      <protection/>
    </xf>
    <xf numFmtId="49" fontId="71" fillId="0" borderId="17" xfId="67" applyNumberFormat="1" applyFont="1" applyFill="1" applyBorder="1" applyAlignment="1" applyProtection="1">
      <alignment horizontal="center" vertical="center"/>
      <protection/>
    </xf>
    <xf numFmtId="49" fontId="71" fillId="0" borderId="26" xfId="67" applyNumberFormat="1" applyFont="1" applyFill="1" applyBorder="1" applyAlignment="1" applyProtection="1">
      <alignment horizontal="center" vertical="center"/>
      <protection/>
    </xf>
    <xf numFmtId="0" fontId="70" fillId="0" borderId="33" xfId="67" applyFont="1" applyFill="1" applyBorder="1" applyAlignment="1" applyProtection="1">
      <alignment horizontal="left" vertical="center" wrapText="1"/>
      <protection/>
    </xf>
    <xf numFmtId="4" fontId="3" fillId="0" borderId="37" xfId="67" applyNumberFormat="1" applyFont="1" applyFill="1" applyBorder="1" applyAlignment="1" applyProtection="1">
      <alignment horizontal="right" vertical="center" wrapText="1"/>
      <protection/>
    </xf>
    <xf numFmtId="180" fontId="3" fillId="0" borderId="17" xfId="67" applyNumberFormat="1" applyFont="1" applyFill="1" applyBorder="1" applyAlignment="1" applyProtection="1">
      <alignment horizontal="right" vertical="center" wrapText="1"/>
      <protection/>
    </xf>
    <xf numFmtId="180" fontId="3" fillId="0" borderId="17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26" xfId="67" applyNumberFormat="1" applyFont="1" applyFill="1" applyBorder="1" applyAlignment="1" applyProtection="1">
      <alignment horizontal="right" vertical="center" wrapText="1"/>
      <protection locked="0"/>
    </xf>
    <xf numFmtId="0" fontId="23" fillId="0" borderId="28" xfId="67" applyFont="1" applyFill="1" applyBorder="1" applyAlignment="1" applyProtection="1">
      <alignment horizontal="center" vertical="center"/>
      <protection/>
    </xf>
    <xf numFmtId="0" fontId="23" fillId="0" borderId="29" xfId="67" applyFont="1" applyFill="1" applyBorder="1" applyAlignment="1" applyProtection="1">
      <alignment horizontal="center" vertical="center"/>
      <protection/>
    </xf>
    <xf numFmtId="4" fontId="25" fillId="0" borderId="35" xfId="67" applyNumberFormat="1" applyFont="1" applyFill="1" applyBorder="1" applyAlignment="1" applyProtection="1">
      <alignment horizontal="right" vertical="center" wrapText="1"/>
      <protection locked="0"/>
    </xf>
    <xf numFmtId="4" fontId="25" fillId="0" borderId="35" xfId="67" applyNumberFormat="1" applyFont="1" applyFill="1" applyBorder="1" applyAlignment="1" applyProtection="1">
      <alignment horizontal="right" vertical="center" wrapText="1"/>
      <protection/>
    </xf>
    <xf numFmtId="4" fontId="25" fillId="0" borderId="38" xfId="67" applyNumberFormat="1" applyFont="1" applyFill="1" applyBorder="1" applyAlignment="1" applyProtection="1">
      <alignment horizontal="right" vertical="center" wrapText="1"/>
      <protection locked="0"/>
    </xf>
    <xf numFmtId="0" fontId="68" fillId="0" borderId="0" xfId="67" applyFont="1" applyFill="1" applyBorder="1" applyAlignment="1" applyProtection="1">
      <alignment vertical="center"/>
      <protection/>
    </xf>
    <xf numFmtId="0" fontId="84" fillId="0" borderId="0" xfId="67" applyFont="1" applyFill="1" applyBorder="1" applyAlignment="1" applyProtection="1">
      <alignment horizontal="center" vertical="center"/>
      <protection/>
    </xf>
    <xf numFmtId="0" fontId="76" fillId="0" borderId="0" xfId="67" applyFont="1" applyFill="1" applyBorder="1" applyAlignment="1" applyProtection="1">
      <alignment horizontal="center" vertical="center"/>
      <protection/>
    </xf>
    <xf numFmtId="0" fontId="76" fillId="0" borderId="78" xfId="67" applyFont="1" applyFill="1" applyBorder="1" applyAlignment="1" applyProtection="1">
      <alignment horizontal="center" vertical="center"/>
      <protection/>
    </xf>
    <xf numFmtId="0" fontId="76" fillId="0" borderId="79" xfId="67" applyFont="1" applyFill="1" applyBorder="1" applyAlignment="1" applyProtection="1">
      <alignment horizontal="center" vertical="center"/>
      <protection/>
    </xf>
    <xf numFmtId="0" fontId="76" fillId="0" borderId="44" xfId="67" applyFont="1" applyFill="1" applyBorder="1" applyAlignment="1" applyProtection="1">
      <alignment horizontal="center" vertical="center"/>
      <protection locked="0"/>
    </xf>
    <xf numFmtId="180" fontId="76" fillId="0" borderId="66" xfId="67" applyNumberFormat="1" applyFont="1" applyFill="1" applyBorder="1" applyAlignment="1" applyProtection="1">
      <alignment horizontal="center" vertical="center"/>
      <protection locked="0"/>
    </xf>
    <xf numFmtId="0" fontId="76" fillId="0" borderId="18" xfId="67" applyFont="1" applyFill="1" applyBorder="1" applyAlignment="1" applyProtection="1">
      <alignment horizontal="center" vertical="center" wrapText="1"/>
      <protection/>
    </xf>
    <xf numFmtId="180" fontId="76" fillId="0" borderId="77" xfId="67" applyNumberFormat="1" applyFont="1" applyFill="1" applyBorder="1" applyAlignment="1" applyProtection="1">
      <alignment horizontal="center" vertical="center" wrapText="1"/>
      <protection/>
    </xf>
    <xf numFmtId="0" fontId="70" fillId="0" borderId="33" xfId="67" applyFont="1" applyFill="1" applyBorder="1" applyAlignment="1" applyProtection="1">
      <alignment vertical="center"/>
      <protection/>
    </xf>
    <xf numFmtId="180" fontId="83" fillId="0" borderId="15" xfId="67" applyNumberFormat="1" applyFont="1" applyFill="1" applyBorder="1" applyAlignment="1" applyProtection="1">
      <alignment horizontal="right" vertical="center"/>
      <protection/>
    </xf>
    <xf numFmtId="0" fontId="70" fillId="0" borderId="15" xfId="67" applyFont="1" applyFill="1" applyBorder="1" applyAlignment="1" applyProtection="1">
      <alignment horizontal="left" vertical="center"/>
      <protection locked="0"/>
    </xf>
    <xf numFmtId="180" fontId="83" fillId="0" borderId="37" xfId="67" applyNumberFormat="1" applyFont="1" applyFill="1" applyBorder="1" applyAlignment="1" applyProtection="1">
      <alignment horizontal="right" vertical="center"/>
      <protection locked="0"/>
    </xf>
    <xf numFmtId="0" fontId="70" fillId="0" borderId="33" xfId="67" applyFont="1" applyFill="1" applyBorder="1" applyAlignment="1" applyProtection="1">
      <alignment vertical="center"/>
      <protection locked="0"/>
    </xf>
    <xf numFmtId="4" fontId="70" fillId="0" borderId="15" xfId="67" applyNumberFormat="1" applyFont="1" applyFill="1" applyBorder="1" applyAlignment="1" applyProtection="1">
      <alignment horizontal="right" vertical="center"/>
      <protection/>
    </xf>
    <xf numFmtId="180" fontId="70" fillId="0" borderId="37" xfId="67" applyNumberFormat="1" applyFont="1" applyFill="1" applyBorder="1" applyAlignment="1" applyProtection="1">
      <alignment horizontal="right" vertical="center"/>
      <protection locked="0"/>
    </xf>
    <xf numFmtId="180" fontId="70" fillId="0" borderId="15" xfId="67" applyNumberFormat="1" applyFont="1" applyFill="1" applyBorder="1" applyAlignment="1" applyProtection="1">
      <alignment horizontal="right" vertical="center"/>
      <protection/>
    </xf>
    <xf numFmtId="4" fontId="70" fillId="0" borderId="37" xfId="67" applyNumberFormat="1" applyFont="1" applyFill="1" applyBorder="1" applyAlignment="1" applyProtection="1">
      <alignment horizontal="right" vertical="center"/>
      <protection locked="0"/>
    </xf>
    <xf numFmtId="0" fontId="70" fillId="0" borderId="33" xfId="67" applyFont="1" applyFill="1" applyBorder="1" applyAlignment="1" applyProtection="1">
      <alignment horizontal="left" vertical="center"/>
      <protection/>
    </xf>
    <xf numFmtId="180" fontId="9" fillId="0" borderId="15" xfId="67" applyNumberFormat="1" applyFont="1" applyFill="1" applyBorder="1" applyAlignment="1" applyProtection="1">
      <alignment vertical="center"/>
      <protection/>
    </xf>
    <xf numFmtId="0" fontId="9" fillId="0" borderId="33" xfId="67" applyFont="1" applyFill="1" applyBorder="1" applyAlignment="1" applyProtection="1">
      <alignment vertical="center"/>
      <protection/>
    </xf>
    <xf numFmtId="0" fontId="83" fillId="0" borderId="33" xfId="67" applyFont="1" applyFill="1" applyBorder="1" applyAlignment="1" applyProtection="1">
      <alignment horizontal="center" vertical="center"/>
      <protection/>
    </xf>
    <xf numFmtId="0" fontId="70" fillId="0" borderId="15" xfId="67" applyFont="1" applyFill="1" applyBorder="1" applyAlignment="1" applyProtection="1">
      <alignment horizontal="left" vertical="center"/>
      <protection/>
    </xf>
    <xf numFmtId="180" fontId="83" fillId="0" borderId="37" xfId="67" applyNumberFormat="1" applyFont="1" applyFill="1" applyBorder="1" applyAlignment="1" applyProtection="1">
      <alignment horizontal="right" vertical="center"/>
      <protection/>
    </xf>
    <xf numFmtId="0" fontId="83" fillId="0" borderId="34" xfId="67" applyFont="1" applyFill="1" applyBorder="1" applyAlignment="1" applyProtection="1">
      <alignment horizontal="center" vertical="center"/>
      <protection locked="0"/>
    </xf>
    <xf numFmtId="180" fontId="83" fillId="0" borderId="35" xfId="67" applyNumberFormat="1" applyFont="1" applyFill="1" applyBorder="1" applyAlignment="1" applyProtection="1">
      <alignment horizontal="right" vertical="center"/>
      <protection/>
    </xf>
    <xf numFmtId="0" fontId="83" fillId="0" borderId="35" xfId="67" applyFont="1" applyFill="1" applyBorder="1" applyAlignment="1" applyProtection="1">
      <alignment horizontal="center" vertical="center"/>
      <protection/>
    </xf>
    <xf numFmtId="180" fontId="83" fillId="0" borderId="38" xfId="67" applyNumberFormat="1" applyFont="1" applyFill="1" applyBorder="1" applyAlignment="1" applyProtection="1">
      <alignment horizontal="right" vertical="center"/>
      <protection/>
    </xf>
    <xf numFmtId="0" fontId="70" fillId="0" borderId="0" xfId="67" applyFont="1" applyFill="1" applyBorder="1" applyAlignment="1" applyProtection="1">
      <alignment horizontal="left" vertical="center" wrapText="1"/>
      <protection locked="0"/>
    </xf>
    <xf numFmtId="0" fontId="71" fillId="0" borderId="0" xfId="67" applyFont="1" applyFill="1" applyBorder="1" applyAlignment="1" applyProtection="1">
      <alignment horizontal="left" vertical="center" wrapText="1"/>
      <protection/>
    </xf>
    <xf numFmtId="0" fontId="76" fillId="0" borderId="63" xfId="67" applyFont="1" applyFill="1" applyBorder="1" applyAlignment="1" applyProtection="1">
      <alignment horizontal="center" vertical="center" wrapText="1"/>
      <protection/>
    </xf>
    <xf numFmtId="0" fontId="76" fillId="0" borderId="80" xfId="67" applyFont="1" applyFill="1" applyBorder="1" applyAlignment="1" applyProtection="1">
      <alignment horizontal="center" vertical="center" wrapText="1"/>
      <protection/>
    </xf>
    <xf numFmtId="0" fontId="76" fillId="0" borderId="81" xfId="67" applyFont="1" applyFill="1" applyBorder="1" applyAlignment="1" applyProtection="1">
      <alignment horizontal="center" vertical="center" wrapText="1"/>
      <protection/>
    </xf>
    <xf numFmtId="0" fontId="76" fillId="0" borderId="46" xfId="67" applyFont="1" applyFill="1" applyBorder="1" applyAlignment="1" applyProtection="1">
      <alignment horizontal="center" vertical="center"/>
      <protection/>
    </xf>
    <xf numFmtId="180" fontId="71" fillId="0" borderId="82" xfId="67" applyNumberFormat="1" applyFont="1" applyFill="1" applyBorder="1" applyAlignment="1" applyProtection="1">
      <alignment horizontal="center" vertical="center"/>
      <protection/>
    </xf>
    <xf numFmtId="180" fontId="70" fillId="0" borderId="82" xfId="67" applyNumberFormat="1" applyFont="1" applyFill="1" applyBorder="1" applyAlignment="1" applyProtection="1">
      <alignment horizontal="right" vertical="center"/>
      <protection/>
    </xf>
    <xf numFmtId="0" fontId="25" fillId="0" borderId="11" xfId="67" applyFont="1" applyFill="1" applyBorder="1" applyAlignment="1" applyProtection="1">
      <alignment horizontal="center" vertical="center" wrapText="1"/>
      <protection locked="0"/>
    </xf>
    <xf numFmtId="0" fontId="25" fillId="0" borderId="13" xfId="67" applyFont="1" applyFill="1" applyBorder="1" applyAlignment="1" applyProtection="1">
      <alignment horizontal="center" vertical="center" wrapText="1"/>
      <protection/>
    </xf>
    <xf numFmtId="4" fontId="83" fillId="0" borderId="15" xfId="67" applyNumberFormat="1" applyFont="1" applyFill="1" applyBorder="1" applyAlignment="1" applyProtection="1">
      <alignment horizontal="right" vertical="center"/>
      <protection/>
    </xf>
    <xf numFmtId="180" fontId="71" fillId="0" borderId="83" xfId="67" applyNumberFormat="1" applyFont="1" applyFill="1" applyBorder="1" applyAlignment="1" applyProtection="1">
      <alignment horizontal="center" vertical="center"/>
      <protection/>
    </xf>
    <xf numFmtId="180" fontId="71" fillId="0" borderId="84" xfId="67" applyNumberFormat="1" applyFont="1" applyFill="1" applyBorder="1" applyAlignment="1" applyProtection="1">
      <alignment horizontal="center" vertical="center"/>
      <protection/>
    </xf>
    <xf numFmtId="180" fontId="70" fillId="0" borderId="83" xfId="67" applyNumberFormat="1" applyFont="1" applyFill="1" applyBorder="1" applyAlignment="1" applyProtection="1">
      <alignment horizontal="right" vertical="center"/>
      <protection/>
    </xf>
    <xf numFmtId="180" fontId="70" fillId="0" borderId="84" xfId="67" applyNumberFormat="1" applyFont="1" applyFill="1" applyBorder="1" applyAlignment="1" applyProtection="1">
      <alignment horizontal="right" vertical="center"/>
      <protection/>
    </xf>
    <xf numFmtId="0" fontId="25" fillId="0" borderId="0" xfId="67" applyFont="1" applyFill="1" applyBorder="1" applyAlignment="1" applyProtection="1">
      <alignment vertical="top"/>
      <protection locked="0"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180" fontId="25" fillId="0" borderId="0" xfId="67" applyNumberFormat="1" applyFont="1" applyFill="1" applyBorder="1" applyAlignment="1" applyProtection="1">
      <alignment vertical="top"/>
      <protection locked="0"/>
    </xf>
    <xf numFmtId="0" fontId="77" fillId="0" borderId="0" xfId="67" applyFont="1" applyFill="1" applyBorder="1" applyAlignment="1" applyProtection="1">
      <alignment horizontal="center" vertical="center"/>
      <protection locked="0"/>
    </xf>
    <xf numFmtId="0" fontId="83" fillId="0" borderId="0" xfId="67" applyFont="1" applyFill="1" applyBorder="1" applyAlignment="1" applyProtection="1">
      <alignment horizontal="left" vertical="center"/>
      <protection/>
    </xf>
    <xf numFmtId="0" fontId="76" fillId="0" borderId="0" xfId="67" applyFont="1" applyFill="1" applyBorder="1" applyAlignment="1" applyProtection="1">
      <alignment/>
      <protection/>
    </xf>
    <xf numFmtId="0" fontId="23" fillId="0" borderId="39" xfId="67" applyFont="1" applyFill="1" applyBorder="1" applyAlignment="1" applyProtection="1">
      <alignment horizontal="center" vertical="center" wrapText="1"/>
      <protection locked="0"/>
    </xf>
    <xf numFmtId="0" fontId="23" fillId="0" borderId="51" xfId="67" applyFont="1" applyFill="1" applyBorder="1" applyAlignment="1" applyProtection="1">
      <alignment horizontal="center" vertical="center" wrapText="1"/>
      <protection locked="0"/>
    </xf>
    <xf numFmtId="0" fontId="23" fillId="0" borderId="41" xfId="67" applyFont="1" applyFill="1" applyBorder="1" applyAlignment="1" applyProtection="1">
      <alignment horizontal="center" vertical="center" wrapText="1"/>
      <protection locked="0"/>
    </xf>
    <xf numFmtId="0" fontId="23" fillId="0" borderId="41" xfId="67" applyFont="1" applyFill="1" applyBorder="1" applyAlignment="1" applyProtection="1">
      <alignment horizontal="center" vertical="center" wrapText="1"/>
      <protection/>
    </xf>
    <xf numFmtId="0" fontId="23" fillId="0" borderId="53" xfId="67" applyFont="1" applyFill="1" applyBorder="1" applyAlignment="1" applyProtection="1">
      <alignment horizontal="center" vertical="center" wrapText="1"/>
      <protection locked="0"/>
    </xf>
    <xf numFmtId="0" fontId="23" fillId="0" borderId="54" xfId="67" applyFont="1" applyFill="1" applyBorder="1" applyAlignment="1" applyProtection="1">
      <alignment horizontal="center" vertical="center" wrapText="1"/>
      <protection locked="0"/>
    </xf>
    <xf numFmtId="0" fontId="23" fillId="0" borderId="44" xfId="67" applyFont="1" applyFill="1" applyBorder="1" applyAlignment="1" applyProtection="1">
      <alignment horizontal="center" vertical="center" wrapText="1"/>
      <protection/>
    </xf>
    <xf numFmtId="0" fontId="23" fillId="0" borderId="42" xfId="67" applyFont="1" applyFill="1" applyBorder="1" applyAlignment="1" applyProtection="1">
      <alignment horizontal="center" vertical="center" wrapText="1"/>
      <protection/>
    </xf>
    <xf numFmtId="0" fontId="23" fillId="0" borderId="55" xfId="67" applyFont="1" applyFill="1" applyBorder="1" applyAlignment="1" applyProtection="1">
      <alignment horizontal="center" vertical="center" wrapText="1"/>
      <protection/>
    </xf>
    <xf numFmtId="0" fontId="23" fillId="0" borderId="18" xfId="67" applyFont="1" applyFill="1" applyBorder="1" applyAlignment="1" applyProtection="1">
      <alignment horizontal="center" vertical="center" wrapText="1"/>
      <protection/>
    </xf>
    <xf numFmtId="0" fontId="82" fillId="0" borderId="85" xfId="67" applyFont="1" applyFill="1" applyBorder="1" applyAlignment="1" applyProtection="1">
      <alignment horizontal="center" vertical="center"/>
      <protection/>
    </xf>
    <xf numFmtId="0" fontId="82" fillId="0" borderId="15" xfId="67" applyFont="1" applyFill="1" applyBorder="1" applyAlignment="1" applyProtection="1">
      <alignment horizontal="center" vertical="center"/>
      <protection/>
    </xf>
    <xf numFmtId="0" fontId="82" fillId="0" borderId="46" xfId="67" applyFont="1" applyFill="1" applyBorder="1" applyAlignment="1" applyProtection="1">
      <alignment horizontal="center" vertical="center"/>
      <protection/>
    </xf>
    <xf numFmtId="0" fontId="70" fillId="0" borderId="33" xfId="67" applyNumberFormat="1" applyFont="1" applyFill="1" applyBorder="1" applyAlignment="1" applyProtection="1">
      <alignment horizontal="left" vertical="center" wrapText="1"/>
      <protection/>
    </xf>
    <xf numFmtId="180" fontId="83" fillId="0" borderId="34" xfId="67" applyNumberFormat="1" applyFont="1" applyFill="1" applyBorder="1" applyAlignment="1" applyProtection="1">
      <alignment horizontal="center" vertical="center"/>
      <protection locked="0"/>
    </xf>
    <xf numFmtId="180" fontId="83" fillId="0" borderId="35" xfId="67" applyNumberFormat="1" applyFont="1" applyFill="1" applyBorder="1" applyAlignment="1" applyProtection="1">
      <alignment horizontal="right" vertical="center"/>
      <protection locked="0"/>
    </xf>
    <xf numFmtId="0" fontId="68" fillId="0" borderId="0" xfId="67" applyFont="1" applyFill="1" applyBorder="1" applyAlignment="1" applyProtection="1">
      <alignment/>
      <protection locked="0"/>
    </xf>
    <xf numFmtId="0" fontId="76" fillId="0" borderId="0" xfId="67" applyFont="1" applyFill="1" applyBorder="1" applyAlignment="1" applyProtection="1">
      <alignment/>
      <protection locked="0"/>
    </xf>
    <xf numFmtId="0" fontId="23" fillId="0" borderId="75" xfId="67" applyFont="1" applyFill="1" applyBorder="1" applyAlignment="1" applyProtection="1">
      <alignment horizontal="center" vertical="center" wrapText="1"/>
      <protection/>
    </xf>
    <xf numFmtId="0" fontId="23" fillId="0" borderId="46" xfId="67" applyFont="1" applyFill="1" applyBorder="1" applyAlignment="1" applyProtection="1">
      <alignment horizontal="center" vertical="center" wrapText="1"/>
      <protection/>
    </xf>
    <xf numFmtId="0" fontId="23" fillId="0" borderId="86" xfId="67" applyFont="1" applyFill="1" applyBorder="1" applyAlignment="1" applyProtection="1">
      <alignment horizontal="center" vertical="center" wrapText="1"/>
      <protection/>
    </xf>
    <xf numFmtId="0" fontId="23" fillId="0" borderId="87" xfId="67" applyFont="1" applyFill="1" applyBorder="1" applyAlignment="1" applyProtection="1">
      <alignment horizontal="center" vertical="center" wrapText="1"/>
      <protection/>
    </xf>
    <xf numFmtId="0" fontId="23" fillId="0" borderId="44" xfId="67" applyFont="1" applyFill="1" applyBorder="1" applyAlignment="1" applyProtection="1">
      <alignment horizontal="center" vertical="center" wrapText="1"/>
      <protection locked="0"/>
    </xf>
    <xf numFmtId="0" fontId="23" fillId="0" borderId="18" xfId="67" applyFont="1" applyFill="1" applyBorder="1" applyAlignment="1" applyProtection="1">
      <alignment horizontal="center" vertical="center" wrapText="1"/>
      <protection locked="0"/>
    </xf>
    <xf numFmtId="0" fontId="68" fillId="0" borderId="0" xfId="67" applyFont="1" applyFill="1" applyBorder="1" applyAlignment="1" applyProtection="1">
      <alignment horizontal="right" vertical="center"/>
      <protection locked="0"/>
    </xf>
    <xf numFmtId="0" fontId="82" fillId="0" borderId="0" xfId="67" applyFont="1" applyFill="1" applyBorder="1" applyAlignment="1" applyProtection="1">
      <alignment horizontal="right"/>
      <protection locked="0"/>
    </xf>
    <xf numFmtId="0" fontId="23" fillId="0" borderId="60" xfId="67" applyFont="1" applyFill="1" applyBorder="1" applyAlignment="1" applyProtection="1">
      <alignment horizontal="center" vertical="center" wrapText="1"/>
      <protection locked="0"/>
    </xf>
    <xf numFmtId="0" fontId="23" fillId="0" borderId="66" xfId="67" applyFont="1" applyFill="1" applyBorder="1" applyAlignment="1" applyProtection="1">
      <alignment horizontal="center" vertical="center" wrapText="1"/>
      <protection locked="0"/>
    </xf>
    <xf numFmtId="0" fontId="23" fillId="0" borderId="77" xfId="67" applyFont="1" applyFill="1" applyBorder="1" applyAlignment="1" applyProtection="1">
      <alignment horizontal="center" vertical="center" wrapText="1"/>
      <protection locked="0"/>
    </xf>
    <xf numFmtId="0" fontId="82" fillId="0" borderId="37" xfId="67" applyFont="1" applyFill="1" applyBorder="1" applyAlignment="1" applyProtection="1">
      <alignment horizontal="center" vertical="center"/>
      <protection/>
    </xf>
    <xf numFmtId="180" fontId="83" fillId="0" borderId="38" xfId="67" applyNumberFormat="1" applyFont="1" applyFill="1" applyBorder="1" applyAlignment="1" applyProtection="1">
      <alignment horizontal="right" vertical="center"/>
      <protection locked="0"/>
    </xf>
    <xf numFmtId="0" fontId="19" fillId="0" borderId="0" xfId="67" applyFont="1" applyFill="1" applyBorder="1" applyAlignment="1" applyProtection="1">
      <alignment vertical="top"/>
      <protection locked="0"/>
    </xf>
    <xf numFmtId="0" fontId="85" fillId="0" borderId="0" xfId="67" applyFont="1" applyFill="1" applyBorder="1" applyAlignment="1" applyProtection="1">
      <alignment/>
      <protection/>
    </xf>
    <xf numFmtId="0" fontId="74" fillId="0" borderId="0" xfId="67" applyFont="1" applyFill="1" applyBorder="1" applyAlignment="1" applyProtection="1">
      <alignment horizontal="center" vertical="top"/>
      <protection/>
    </xf>
    <xf numFmtId="0" fontId="76" fillId="0" borderId="0" xfId="67" applyFont="1" applyFill="1" applyBorder="1" applyAlignment="1" applyProtection="1">
      <alignment horizontal="left" vertical="center"/>
      <protection/>
    </xf>
    <xf numFmtId="0" fontId="76" fillId="0" borderId="0" xfId="67" applyFont="1" applyFill="1" applyBorder="1" applyAlignment="1" applyProtection="1">
      <alignment horizontal="right" vertical="center"/>
      <protection/>
    </xf>
    <xf numFmtId="4" fontId="70" fillId="0" borderId="37" xfId="67" applyNumberFormat="1" applyFont="1" applyFill="1" applyBorder="1" applyAlignment="1" applyProtection="1">
      <alignment horizontal="right" vertical="center"/>
      <protection/>
    </xf>
    <xf numFmtId="180" fontId="70" fillId="0" borderId="37" xfId="67" applyNumberFormat="1" applyFont="1" applyFill="1" applyBorder="1" applyAlignment="1" applyProtection="1">
      <alignment horizontal="right" vertical="center"/>
      <protection/>
    </xf>
    <xf numFmtId="0" fontId="70" fillId="0" borderId="42" xfId="67" applyFont="1" applyFill="1" applyBorder="1" applyAlignment="1" applyProtection="1">
      <alignment horizontal="left" vertical="center"/>
      <protection/>
    </xf>
    <xf numFmtId="180" fontId="70" fillId="0" borderId="81" xfId="67" applyNumberFormat="1" applyFont="1" applyFill="1" applyBorder="1" applyAlignment="1" applyProtection="1">
      <alignment horizontal="right" vertical="center"/>
      <protection locked="0"/>
    </xf>
    <xf numFmtId="180" fontId="3" fillId="0" borderId="15" xfId="67" applyNumberFormat="1" applyFont="1" applyFill="1" applyBorder="1" applyAlignment="1" applyProtection="1">
      <alignment/>
      <protection/>
    </xf>
    <xf numFmtId="0" fontId="9" fillId="0" borderId="33" xfId="67" applyFont="1" applyFill="1" applyBorder="1" applyAlignment="1" applyProtection="1">
      <alignment/>
      <protection/>
    </xf>
    <xf numFmtId="180" fontId="70" fillId="0" borderId="66" xfId="67" applyNumberFormat="1" applyFont="1" applyFill="1" applyBorder="1" applyAlignment="1" applyProtection="1">
      <alignment horizontal="right" vertical="center"/>
      <protection/>
    </xf>
    <xf numFmtId="0" fontId="70" fillId="0" borderId="46" xfId="67" applyFont="1" applyFill="1" applyBorder="1" applyAlignment="1" applyProtection="1">
      <alignment horizontal="left" vertical="center"/>
      <protection/>
    </xf>
    <xf numFmtId="0" fontId="83" fillId="0" borderId="42" xfId="67" applyFont="1" applyFill="1" applyBorder="1" applyAlignment="1" applyProtection="1">
      <alignment horizontal="center" vertical="center"/>
      <protection/>
    </xf>
    <xf numFmtId="180" fontId="83" fillId="0" borderId="81" xfId="67" applyNumberFormat="1" applyFont="1" applyFill="1" applyBorder="1" applyAlignment="1" applyProtection="1">
      <alignment horizontal="right" vertical="center"/>
      <protection/>
    </xf>
    <xf numFmtId="0" fontId="83" fillId="0" borderId="46" xfId="67" applyFont="1" applyFill="1" applyBorder="1" applyAlignment="1" applyProtection="1">
      <alignment horizontal="center" vertical="center"/>
      <protection/>
    </xf>
    <xf numFmtId="180" fontId="83" fillId="0" borderId="26" xfId="67" applyNumberFormat="1" applyFont="1" applyFill="1" applyBorder="1" applyAlignment="1" applyProtection="1">
      <alignment horizontal="right" vertical="center"/>
      <protection/>
    </xf>
    <xf numFmtId="180" fontId="70" fillId="0" borderId="81" xfId="67" applyNumberFormat="1" applyFont="1" applyFill="1" applyBorder="1" applyAlignment="1" applyProtection="1">
      <alignment horizontal="right" vertical="center"/>
      <protection/>
    </xf>
    <xf numFmtId="0" fontId="83" fillId="0" borderId="88" xfId="67" applyFont="1" applyFill="1" applyBorder="1" applyAlignment="1" applyProtection="1">
      <alignment horizontal="center" vertical="center"/>
      <protection locked="0"/>
    </xf>
    <xf numFmtId="180" fontId="83" fillId="0" borderId="89" xfId="67" applyNumberFormat="1" applyFont="1" applyFill="1" applyBorder="1" applyAlignment="1" applyProtection="1">
      <alignment horizontal="right" vertical="center"/>
      <protection/>
    </xf>
    <xf numFmtId="0" fontId="83" fillId="0" borderId="47" xfId="67" applyFont="1" applyFill="1" applyBorder="1" applyAlignment="1" applyProtection="1">
      <alignment horizontal="center" vertical="center"/>
      <protection/>
    </xf>
    <xf numFmtId="180" fontId="83" fillId="0" borderId="30" xfId="67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workbookViewId="0" topLeftCell="A1">
      <pane xSplit="1" ySplit="6" topLeftCell="B13" activePane="bottomRight" state="frozen"/>
      <selection pane="bottomRight" activeCell="D25" sqref="D25"/>
    </sheetView>
  </sheetViews>
  <sheetFormatPr defaultColWidth="8.00390625" defaultRowHeight="12.75"/>
  <cols>
    <col min="1" max="1" width="39.57421875" style="103" customWidth="1"/>
    <col min="2" max="2" width="43.140625" style="103" customWidth="1"/>
    <col min="3" max="3" width="40.421875" style="103" customWidth="1"/>
    <col min="4" max="4" width="46.140625" style="103" customWidth="1"/>
    <col min="5" max="5" width="8.00390625" style="80" customWidth="1"/>
    <col min="6" max="16384" width="8.00390625" style="80" customWidth="1"/>
  </cols>
  <sheetData>
    <row r="1" spans="1:4" ht="16.5" customHeight="1">
      <c r="A1" s="424"/>
      <c r="B1" s="104"/>
      <c r="C1" s="104"/>
      <c r="D1" s="202" t="s">
        <v>0</v>
      </c>
    </row>
    <row r="2" spans="1:4" ht="36" customHeight="1">
      <c r="A2" s="81" t="s">
        <v>1</v>
      </c>
      <c r="B2" s="425"/>
      <c r="C2" s="425"/>
      <c r="D2" s="425"/>
    </row>
    <row r="3" spans="1:4" s="423" customFormat="1" ht="21" customHeight="1">
      <c r="A3" s="426" t="s">
        <v>2</v>
      </c>
      <c r="B3" s="345"/>
      <c r="C3" s="345"/>
      <c r="D3" s="427" t="s">
        <v>3</v>
      </c>
    </row>
    <row r="4" spans="1:4" ht="19.5" customHeight="1">
      <c r="A4" s="346" t="s">
        <v>4</v>
      </c>
      <c r="B4" s="318"/>
      <c r="C4" s="114" t="s">
        <v>5</v>
      </c>
      <c r="D4" s="219"/>
    </row>
    <row r="5" spans="1:4" ht="19.5" customHeight="1">
      <c r="A5" s="347" t="s">
        <v>6</v>
      </c>
      <c r="B5" s="222" t="s">
        <v>7</v>
      </c>
      <c r="C5" s="222" t="s">
        <v>8</v>
      </c>
      <c r="D5" s="224" t="s">
        <v>7</v>
      </c>
    </row>
    <row r="6" spans="1:4" ht="19.5" customHeight="1">
      <c r="A6" s="117"/>
      <c r="B6" s="185"/>
      <c r="C6" s="185"/>
      <c r="D6" s="320"/>
    </row>
    <row r="7" spans="1:4" ht="20.25" customHeight="1">
      <c r="A7" s="361" t="s">
        <v>9</v>
      </c>
      <c r="B7" s="357">
        <v>2877108</v>
      </c>
      <c r="C7" s="365" t="s">
        <v>10</v>
      </c>
      <c r="D7" s="428"/>
    </row>
    <row r="8" spans="1:4" ht="20.25" customHeight="1">
      <c r="A8" s="361" t="s">
        <v>11</v>
      </c>
      <c r="B8" s="359"/>
      <c r="C8" s="365" t="s">
        <v>12</v>
      </c>
      <c r="D8" s="428"/>
    </row>
    <row r="9" spans="1:4" ht="20.25" customHeight="1">
      <c r="A9" s="361" t="s">
        <v>13</v>
      </c>
      <c r="B9" s="359"/>
      <c r="C9" s="365" t="s">
        <v>14</v>
      </c>
      <c r="D9" s="428"/>
    </row>
    <row r="10" spans="1:4" ht="20.25" customHeight="1">
      <c r="A10" s="361" t="s">
        <v>15</v>
      </c>
      <c r="B10" s="126"/>
      <c r="C10" s="365" t="s">
        <v>16</v>
      </c>
      <c r="D10" s="428"/>
    </row>
    <row r="11" spans="1:4" ht="20.25" customHeight="1">
      <c r="A11" s="361" t="s">
        <v>17</v>
      </c>
      <c r="B11" s="126">
        <f>SUM(B12:B16)</f>
        <v>0</v>
      </c>
      <c r="C11" s="365" t="s">
        <v>18</v>
      </c>
      <c r="D11" s="428">
        <v>2023756</v>
      </c>
    </row>
    <row r="12" spans="1:4" ht="20.25" customHeight="1">
      <c r="A12" s="361" t="s">
        <v>19</v>
      </c>
      <c r="B12" s="126"/>
      <c r="C12" s="365" t="s">
        <v>20</v>
      </c>
      <c r="D12" s="429"/>
    </row>
    <row r="13" spans="1:4" ht="20.25" customHeight="1">
      <c r="A13" s="361" t="s">
        <v>21</v>
      </c>
      <c r="B13" s="126"/>
      <c r="C13" s="365" t="s">
        <v>22</v>
      </c>
      <c r="D13" s="429"/>
    </row>
    <row r="14" spans="1:4" ht="20.25" customHeight="1">
      <c r="A14" s="361" t="s">
        <v>23</v>
      </c>
      <c r="B14" s="126"/>
      <c r="C14" s="365" t="s">
        <v>24</v>
      </c>
      <c r="D14" s="428">
        <v>456442</v>
      </c>
    </row>
    <row r="15" spans="1:4" ht="20.25" customHeight="1">
      <c r="A15" s="430" t="s">
        <v>25</v>
      </c>
      <c r="B15" s="431"/>
      <c r="C15" s="365" t="s">
        <v>26</v>
      </c>
      <c r="D15" s="429">
        <v>197826</v>
      </c>
    </row>
    <row r="16" spans="1:4" ht="20.25" customHeight="1">
      <c r="A16" s="430" t="s">
        <v>27</v>
      </c>
      <c r="B16" s="432"/>
      <c r="C16" s="365" t="s">
        <v>28</v>
      </c>
      <c r="D16" s="429"/>
    </row>
    <row r="17" spans="1:4" ht="20.25" customHeight="1">
      <c r="A17" s="433"/>
      <c r="B17" s="432"/>
      <c r="C17" s="365" t="s">
        <v>29</v>
      </c>
      <c r="D17" s="429"/>
    </row>
    <row r="18" spans="1:4" ht="20.25" customHeight="1">
      <c r="A18" s="433"/>
      <c r="B18" s="432"/>
      <c r="C18" s="365" t="s">
        <v>30</v>
      </c>
      <c r="D18" s="429"/>
    </row>
    <row r="19" spans="1:4" ht="20.25" customHeight="1">
      <c r="A19" s="433"/>
      <c r="B19" s="432"/>
      <c r="C19" s="365" t="s">
        <v>31</v>
      </c>
      <c r="D19" s="429"/>
    </row>
    <row r="20" spans="1:4" ht="20.25" customHeight="1">
      <c r="A20" s="433"/>
      <c r="B20" s="432"/>
      <c r="C20" s="365" t="s">
        <v>32</v>
      </c>
      <c r="D20" s="429"/>
    </row>
    <row r="21" spans="1:4" ht="20.25" customHeight="1">
      <c r="A21" s="433"/>
      <c r="B21" s="432"/>
      <c r="C21" s="365" t="s">
        <v>33</v>
      </c>
      <c r="D21" s="429"/>
    </row>
    <row r="22" spans="1:4" ht="20.25" customHeight="1">
      <c r="A22" s="433"/>
      <c r="B22" s="432"/>
      <c r="C22" s="365" t="s">
        <v>34</v>
      </c>
      <c r="D22" s="429"/>
    </row>
    <row r="23" spans="1:4" ht="20.25" customHeight="1">
      <c r="A23" s="433"/>
      <c r="B23" s="432"/>
      <c r="C23" s="365" t="s">
        <v>35</v>
      </c>
      <c r="D23" s="429"/>
    </row>
    <row r="24" spans="1:4" ht="20.25" customHeight="1">
      <c r="A24" s="433"/>
      <c r="B24" s="432"/>
      <c r="C24" s="365" t="s">
        <v>36</v>
      </c>
      <c r="D24" s="429"/>
    </row>
    <row r="25" spans="1:4" ht="20.25" customHeight="1">
      <c r="A25" s="433"/>
      <c r="B25" s="432"/>
      <c r="C25" s="365" t="s">
        <v>37</v>
      </c>
      <c r="D25" s="429">
        <v>199084</v>
      </c>
    </row>
    <row r="26" spans="1:4" ht="20.25" customHeight="1">
      <c r="A26" s="433"/>
      <c r="B26" s="432"/>
      <c r="C26" s="365" t="s">
        <v>38</v>
      </c>
      <c r="D26" s="428"/>
    </row>
    <row r="27" spans="1:4" ht="20.25" customHeight="1">
      <c r="A27" s="433"/>
      <c r="B27" s="432"/>
      <c r="C27" s="365" t="s">
        <v>39</v>
      </c>
      <c r="D27" s="434"/>
    </row>
    <row r="28" spans="1:4" ht="20.25" customHeight="1">
      <c r="A28" s="433"/>
      <c r="B28" s="432"/>
      <c r="C28" s="435" t="s">
        <v>40</v>
      </c>
      <c r="D28" s="171"/>
    </row>
    <row r="29" spans="1:4" ht="20.25" customHeight="1">
      <c r="A29" s="433"/>
      <c r="B29" s="432"/>
      <c r="C29" s="435" t="s">
        <v>41</v>
      </c>
      <c r="D29" s="171"/>
    </row>
    <row r="30" spans="1:4" ht="20.25" customHeight="1">
      <c r="A30" s="436" t="s">
        <v>42</v>
      </c>
      <c r="B30" s="437">
        <f>SUM(B7:B11)</f>
        <v>2877108</v>
      </c>
      <c r="C30" s="438" t="s">
        <v>43</v>
      </c>
      <c r="D30" s="439">
        <f>SUM(D7:D29)</f>
        <v>2877108</v>
      </c>
    </row>
    <row r="31" spans="1:4" ht="20.25" customHeight="1">
      <c r="A31" s="430" t="s">
        <v>44</v>
      </c>
      <c r="B31" s="440"/>
      <c r="C31" s="435" t="s">
        <v>45</v>
      </c>
      <c r="D31" s="171"/>
    </row>
    <row r="32" spans="1:4" ht="20.25" customHeight="1">
      <c r="A32" s="441" t="s">
        <v>46</v>
      </c>
      <c r="B32" s="442">
        <f>B30+B31</f>
        <v>2877108</v>
      </c>
      <c r="C32" s="443" t="s">
        <v>47</v>
      </c>
      <c r="D32" s="444">
        <f>D30+D31</f>
        <v>2877108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393055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3" sqref="C13"/>
    </sheetView>
  </sheetViews>
  <sheetFormatPr defaultColWidth="8.8515625" defaultRowHeight="12.75"/>
  <cols>
    <col min="1" max="1" width="34.28125" style="79" customWidth="1"/>
    <col min="2" max="2" width="29.00390625" style="79" customWidth="1"/>
    <col min="3" max="5" width="23.57421875" style="79" customWidth="1"/>
    <col min="6" max="6" width="11.28125" style="80" customWidth="1"/>
    <col min="7" max="7" width="25.140625" style="79" customWidth="1"/>
    <col min="8" max="8" width="15.57421875" style="80" customWidth="1"/>
    <col min="9" max="9" width="13.421875" style="80" customWidth="1"/>
    <col min="10" max="10" width="18.8515625" style="79" customWidth="1"/>
    <col min="11" max="11" width="9.140625" style="80" customWidth="1"/>
    <col min="12" max="16384" width="9.140625" style="80" bestFit="1" customWidth="1"/>
  </cols>
  <sheetData>
    <row r="1" ht="12" customHeight="1">
      <c r="J1" s="98" t="s">
        <v>348</v>
      </c>
    </row>
    <row r="2" spans="1:10" ht="28.5" customHeight="1">
      <c r="A2" s="240" t="s">
        <v>349</v>
      </c>
      <c r="B2" s="107"/>
      <c r="C2" s="107"/>
      <c r="D2" s="107"/>
      <c r="E2" s="108"/>
      <c r="F2" s="196"/>
      <c r="G2" s="108"/>
      <c r="H2" s="196"/>
      <c r="I2" s="196"/>
      <c r="J2" s="108"/>
    </row>
    <row r="3" ht="17.25" customHeight="1">
      <c r="A3" s="84" t="str">
        <f>'财务收支预算总表01-1'!A3</f>
        <v>单位名称：中国共产党大姚县委员会党校</v>
      </c>
    </row>
    <row r="4" spans="1:10" ht="44.25" customHeight="1">
      <c r="A4" s="89" t="s">
        <v>311</v>
      </c>
      <c r="B4" s="89" t="s">
        <v>312</v>
      </c>
      <c r="C4" s="89" t="s">
        <v>313</v>
      </c>
      <c r="D4" s="89" t="s">
        <v>314</v>
      </c>
      <c r="E4" s="89" t="s">
        <v>315</v>
      </c>
      <c r="F4" s="90" t="s">
        <v>316</v>
      </c>
      <c r="G4" s="89" t="s">
        <v>317</v>
      </c>
      <c r="H4" s="90" t="s">
        <v>318</v>
      </c>
      <c r="I4" s="90" t="s">
        <v>319</v>
      </c>
      <c r="J4" s="89" t="s">
        <v>320</v>
      </c>
    </row>
    <row r="5" spans="1:10" ht="24" customHeight="1">
      <c r="A5" s="89">
        <v>1</v>
      </c>
      <c r="B5" s="89">
        <v>2</v>
      </c>
      <c r="C5" s="89">
        <v>3</v>
      </c>
      <c r="D5" s="89">
        <v>4</v>
      </c>
      <c r="E5" s="89">
        <v>5</v>
      </c>
      <c r="F5" s="90">
        <v>6</v>
      </c>
      <c r="G5" s="89">
        <v>7</v>
      </c>
      <c r="H5" s="90">
        <v>8</v>
      </c>
      <c r="I5" s="90">
        <v>9</v>
      </c>
      <c r="J5" s="89">
        <v>10</v>
      </c>
    </row>
    <row r="6" spans="1:10" ht="42" customHeight="1">
      <c r="A6" s="241"/>
      <c r="B6" s="92"/>
      <c r="C6" s="92"/>
      <c r="D6" s="92"/>
      <c r="E6" s="93"/>
      <c r="F6" s="94"/>
      <c r="G6" s="93"/>
      <c r="H6" s="94"/>
      <c r="I6" s="94"/>
      <c r="J6" s="93"/>
    </row>
    <row r="7" spans="1:10" ht="42.75" customHeight="1">
      <c r="A7" s="20"/>
      <c r="B7" s="20"/>
      <c r="C7" s="20"/>
      <c r="D7" s="20"/>
      <c r="E7" s="241"/>
      <c r="F7" s="20"/>
      <c r="G7" s="241"/>
      <c r="H7" s="20"/>
      <c r="I7" s="20"/>
      <c r="J7" s="241"/>
    </row>
    <row r="8" ht="20.25" customHeight="1">
      <c r="A8" s="242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D27" sqref="D27"/>
    </sheetView>
  </sheetViews>
  <sheetFormatPr defaultColWidth="8.8515625" defaultRowHeight="14.25" customHeight="1"/>
  <cols>
    <col min="1" max="2" width="21.140625" style="209" customWidth="1"/>
    <col min="3" max="3" width="21.140625" style="103" customWidth="1"/>
    <col min="4" max="4" width="27.7109375" style="103" customWidth="1"/>
    <col min="5" max="6" width="36.7109375" style="103" customWidth="1"/>
    <col min="7" max="7" width="9.140625" style="103" customWidth="1"/>
    <col min="8" max="16384" width="9.140625" style="103" bestFit="1" customWidth="1"/>
  </cols>
  <sheetData>
    <row r="1" spans="1:6" ht="12" customHeight="1">
      <c r="A1" s="210">
        <v>0</v>
      </c>
      <c r="B1" s="210">
        <v>0</v>
      </c>
      <c r="C1" s="211">
        <v>1</v>
      </c>
      <c r="D1" s="212"/>
      <c r="E1" s="212"/>
      <c r="F1" s="212" t="s">
        <v>350</v>
      </c>
    </row>
    <row r="2" spans="1:6" ht="26.25" customHeight="1">
      <c r="A2" s="213" t="s">
        <v>351</v>
      </c>
      <c r="B2" s="213"/>
      <c r="C2" s="214"/>
      <c r="D2" s="214"/>
      <c r="E2" s="215"/>
      <c r="F2" s="215"/>
    </row>
    <row r="3" spans="1:6" ht="21" customHeight="1">
      <c r="A3" s="216" t="str">
        <f>'财务收支预算总表01-1'!A3</f>
        <v>单位名称：中国共产党大姚县委员会党校</v>
      </c>
      <c r="B3" s="216"/>
      <c r="C3" s="211"/>
      <c r="D3" s="212"/>
      <c r="E3" s="212"/>
      <c r="F3" s="212" t="s">
        <v>50</v>
      </c>
    </row>
    <row r="4" spans="1:6" ht="30" customHeight="1">
      <c r="A4" s="113" t="s">
        <v>175</v>
      </c>
      <c r="B4" s="217" t="s">
        <v>71</v>
      </c>
      <c r="C4" s="218" t="s">
        <v>72</v>
      </c>
      <c r="D4" s="114" t="s">
        <v>352</v>
      </c>
      <c r="E4" s="115"/>
      <c r="F4" s="219"/>
    </row>
    <row r="5" spans="1:6" ht="30" customHeight="1">
      <c r="A5" s="220"/>
      <c r="B5" s="221"/>
      <c r="C5" s="118"/>
      <c r="D5" s="222" t="s">
        <v>54</v>
      </c>
      <c r="E5" s="223" t="s">
        <v>73</v>
      </c>
      <c r="F5" s="224" t="s">
        <v>74</v>
      </c>
    </row>
    <row r="6" spans="1:6" ht="18" customHeight="1">
      <c r="A6" s="225">
        <v>1</v>
      </c>
      <c r="B6" s="226" t="s">
        <v>158</v>
      </c>
      <c r="C6" s="227">
        <v>3</v>
      </c>
      <c r="D6" s="226" t="s">
        <v>160</v>
      </c>
      <c r="E6" s="226" t="s">
        <v>161</v>
      </c>
      <c r="F6" s="228">
        <v>6</v>
      </c>
    </row>
    <row r="7" spans="1:6" ht="30" customHeight="1">
      <c r="A7" s="229"/>
      <c r="B7" s="151"/>
      <c r="C7" s="151"/>
      <c r="D7" s="230">
        <f>E7+F7</f>
        <v>0</v>
      </c>
      <c r="E7" s="231"/>
      <c r="F7" s="232"/>
    </row>
    <row r="8" spans="1:6" ht="30" customHeight="1">
      <c r="A8" s="233"/>
      <c r="B8" s="234"/>
      <c r="C8" s="234"/>
      <c r="D8" s="230">
        <f>E8+F8</f>
        <v>0</v>
      </c>
      <c r="E8" s="231"/>
      <c r="F8" s="232"/>
    </row>
    <row r="9" spans="1:6" ht="30" customHeight="1">
      <c r="A9" s="235" t="s">
        <v>117</v>
      </c>
      <c r="B9" s="236"/>
      <c r="C9" s="236" t="s">
        <v>117</v>
      </c>
      <c r="D9" s="237">
        <f>E9+F9</f>
        <v>0</v>
      </c>
      <c r="E9" s="238">
        <f>SUM(E7:E8)</f>
        <v>0</v>
      </c>
      <c r="F9" s="239">
        <f>SUM(F7:F8)</f>
        <v>0</v>
      </c>
    </row>
    <row r="10" spans="1:2" ht="30" customHeight="1">
      <c r="A10" s="195" t="str">
        <f>IF(A7=0,"说明：本表无数据，故公开空表。","")</f>
        <v>说明：本表无数据，故公开空表。</v>
      </c>
      <c r="B10" s="195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1.5354166666666667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H14" sqref="H14"/>
    </sheetView>
  </sheetViews>
  <sheetFormatPr defaultColWidth="8.8515625" defaultRowHeight="14.25" customHeight="1"/>
  <cols>
    <col min="1" max="1" width="20.7109375" style="103" customWidth="1"/>
    <col min="2" max="2" width="21.7109375" style="103" customWidth="1"/>
    <col min="3" max="3" width="35.28125" style="103" customWidth="1"/>
    <col min="4" max="4" width="7.7109375" style="103" customWidth="1"/>
    <col min="5" max="6" width="10.28125" style="103" customWidth="1"/>
    <col min="7" max="7" width="12.00390625" style="103" customWidth="1"/>
    <col min="8" max="10" width="10.00390625" style="103" customWidth="1"/>
    <col min="11" max="11" width="9.140625" style="80" customWidth="1"/>
    <col min="12" max="13" width="9.140625" style="103" customWidth="1"/>
    <col min="14" max="15" width="12.7109375" style="103" customWidth="1"/>
    <col min="16" max="16" width="9.140625" style="80" customWidth="1"/>
    <col min="17" max="17" width="10.421875" style="103" customWidth="1"/>
    <col min="18" max="18" width="9.140625" style="80" customWidth="1"/>
    <col min="19" max="16384" width="9.140625" style="80" bestFit="1" customWidth="1"/>
  </cols>
  <sheetData>
    <row r="1" spans="1:17" ht="13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P1" s="98"/>
      <c r="Q1" s="201" t="s">
        <v>353</v>
      </c>
    </row>
    <row r="2" spans="1:17" ht="27.75" customHeight="1">
      <c r="A2" s="106" t="s">
        <v>354</v>
      </c>
      <c r="B2" s="107"/>
      <c r="C2" s="107"/>
      <c r="D2" s="107"/>
      <c r="E2" s="108"/>
      <c r="F2" s="108"/>
      <c r="G2" s="108"/>
      <c r="H2" s="108"/>
      <c r="I2" s="108"/>
      <c r="J2" s="108"/>
      <c r="K2" s="196"/>
      <c r="L2" s="108"/>
      <c r="M2" s="108"/>
      <c r="N2" s="108"/>
      <c r="O2" s="108"/>
      <c r="P2" s="196"/>
      <c r="Q2" s="108"/>
    </row>
    <row r="3" spans="1:17" ht="30" customHeight="1">
      <c r="A3" s="138" t="str">
        <f>'财务收支预算总表01-1'!A3</f>
        <v>单位名称：中国共产党大姚县委员会党校</v>
      </c>
      <c r="B3" s="139"/>
      <c r="C3" s="139"/>
      <c r="D3" s="139"/>
      <c r="E3" s="139"/>
      <c r="F3" s="139"/>
      <c r="G3" s="139"/>
      <c r="H3" s="139"/>
      <c r="I3" s="139"/>
      <c r="J3" s="139"/>
      <c r="P3" s="112"/>
      <c r="Q3" s="202" t="s">
        <v>166</v>
      </c>
    </row>
    <row r="4" spans="1:17" ht="21.75" customHeight="1">
      <c r="A4" s="174" t="s">
        <v>355</v>
      </c>
      <c r="B4" s="175" t="s">
        <v>356</v>
      </c>
      <c r="C4" s="175" t="s">
        <v>357</v>
      </c>
      <c r="D4" s="175" t="s">
        <v>358</v>
      </c>
      <c r="E4" s="175" t="s">
        <v>359</v>
      </c>
      <c r="F4" s="175" t="s">
        <v>360</v>
      </c>
      <c r="G4" s="176" t="s">
        <v>182</v>
      </c>
      <c r="H4" s="177"/>
      <c r="I4" s="177"/>
      <c r="J4" s="176"/>
      <c r="K4" s="197"/>
      <c r="L4" s="176"/>
      <c r="M4" s="176"/>
      <c r="N4" s="176"/>
      <c r="O4" s="176"/>
      <c r="P4" s="197"/>
      <c r="Q4" s="203"/>
    </row>
    <row r="5" spans="1:17" ht="21.75" customHeight="1">
      <c r="A5" s="178"/>
      <c r="B5" s="179"/>
      <c r="C5" s="179"/>
      <c r="D5" s="179"/>
      <c r="E5" s="179"/>
      <c r="F5" s="179"/>
      <c r="G5" s="180" t="s">
        <v>54</v>
      </c>
      <c r="H5" s="143" t="s">
        <v>57</v>
      </c>
      <c r="I5" s="143" t="s">
        <v>361</v>
      </c>
      <c r="J5" s="179" t="s">
        <v>362</v>
      </c>
      <c r="K5" s="198" t="s">
        <v>363</v>
      </c>
      <c r="L5" s="183" t="s">
        <v>61</v>
      </c>
      <c r="M5" s="183"/>
      <c r="N5" s="183"/>
      <c r="O5" s="183"/>
      <c r="P5" s="199"/>
      <c r="Q5" s="204"/>
    </row>
    <row r="6" spans="1:17" ht="54" customHeight="1">
      <c r="A6" s="181"/>
      <c r="B6" s="182"/>
      <c r="C6" s="182"/>
      <c r="D6" s="182"/>
      <c r="E6" s="182"/>
      <c r="F6" s="182"/>
      <c r="G6" s="183"/>
      <c r="H6" s="143"/>
      <c r="I6" s="143"/>
      <c r="J6" s="182"/>
      <c r="K6" s="200"/>
      <c r="L6" s="182" t="s">
        <v>56</v>
      </c>
      <c r="M6" s="182" t="s">
        <v>62</v>
      </c>
      <c r="N6" s="182" t="s">
        <v>300</v>
      </c>
      <c r="O6" s="182" t="s">
        <v>64</v>
      </c>
      <c r="P6" s="200" t="s">
        <v>65</v>
      </c>
      <c r="Q6" s="204" t="s">
        <v>66</v>
      </c>
    </row>
    <row r="7" spans="1:17" ht="21" customHeight="1">
      <c r="A7" s="117">
        <v>1</v>
      </c>
      <c r="B7" s="184">
        <v>2</v>
      </c>
      <c r="C7" s="184">
        <v>3</v>
      </c>
      <c r="D7" s="185">
        <v>4</v>
      </c>
      <c r="E7" s="184">
        <v>5</v>
      </c>
      <c r="F7" s="184">
        <v>6</v>
      </c>
      <c r="G7" s="185">
        <v>7</v>
      </c>
      <c r="H7" s="184">
        <v>8</v>
      </c>
      <c r="I7" s="184">
        <v>9</v>
      </c>
      <c r="J7" s="185">
        <v>10</v>
      </c>
      <c r="K7" s="184">
        <v>11</v>
      </c>
      <c r="L7" s="184">
        <v>12</v>
      </c>
      <c r="M7" s="185">
        <v>13</v>
      </c>
      <c r="N7" s="184">
        <v>14</v>
      </c>
      <c r="O7" s="184">
        <v>15</v>
      </c>
      <c r="P7" s="185">
        <v>16</v>
      </c>
      <c r="Q7" s="205">
        <v>17</v>
      </c>
    </row>
    <row r="8" spans="1:17" ht="33.75" customHeight="1">
      <c r="A8" s="186"/>
      <c r="B8" s="187"/>
      <c r="C8" s="187"/>
      <c r="D8" s="187"/>
      <c r="E8" s="188"/>
      <c r="F8" s="189"/>
      <c r="G8" s="189">
        <f>H8+I8+J8+K8+L8</f>
        <v>0</v>
      </c>
      <c r="H8" s="189"/>
      <c r="I8" s="189"/>
      <c r="J8" s="189"/>
      <c r="K8" s="189"/>
      <c r="L8" s="189">
        <f>M8+N8+O8+P8+Q8</f>
        <v>0</v>
      </c>
      <c r="M8" s="189"/>
      <c r="N8" s="189"/>
      <c r="O8" s="189"/>
      <c r="P8" s="189"/>
      <c r="Q8" s="206"/>
    </row>
    <row r="9" spans="1:17" ht="33.75" customHeight="1">
      <c r="A9" s="186"/>
      <c r="B9" s="187"/>
      <c r="C9" s="187"/>
      <c r="D9" s="187"/>
      <c r="E9" s="188"/>
      <c r="F9" s="190"/>
      <c r="G9" s="190"/>
      <c r="H9" s="190"/>
      <c r="I9" s="190"/>
      <c r="J9" s="190"/>
      <c r="K9" s="189"/>
      <c r="L9" s="189">
        <f>M9+N9+O9+P9+Q9</f>
        <v>0</v>
      </c>
      <c r="M9" s="190"/>
      <c r="N9" s="190"/>
      <c r="O9" s="190"/>
      <c r="P9" s="189"/>
      <c r="Q9" s="207"/>
    </row>
    <row r="10" spans="1:17" ht="33.75" customHeight="1">
      <c r="A10" s="191" t="s">
        <v>117</v>
      </c>
      <c r="B10" s="192"/>
      <c r="C10" s="192"/>
      <c r="D10" s="192"/>
      <c r="E10" s="193"/>
      <c r="F10" s="194">
        <f>F8+F9</f>
        <v>0</v>
      </c>
      <c r="G10" s="194">
        <f aca="true" t="shared" si="0" ref="G10:Q10">SUM(G8:G9)</f>
        <v>0</v>
      </c>
      <c r="H10" s="194">
        <f t="shared" si="0"/>
        <v>0</v>
      </c>
      <c r="I10" s="194">
        <f t="shared" si="0"/>
        <v>0</v>
      </c>
      <c r="J10" s="194">
        <f t="shared" si="0"/>
        <v>0</v>
      </c>
      <c r="K10" s="194">
        <f t="shared" si="0"/>
        <v>0</v>
      </c>
      <c r="L10" s="194">
        <f t="shared" si="0"/>
        <v>0</v>
      </c>
      <c r="M10" s="194">
        <f t="shared" si="0"/>
        <v>0</v>
      </c>
      <c r="N10" s="194">
        <f t="shared" si="0"/>
        <v>0</v>
      </c>
      <c r="O10" s="194">
        <f t="shared" si="0"/>
        <v>0</v>
      </c>
      <c r="P10" s="194">
        <f t="shared" si="0"/>
        <v>0</v>
      </c>
      <c r="Q10" s="208">
        <f t="shared" si="0"/>
        <v>0</v>
      </c>
    </row>
    <row r="11" spans="1:2" ht="33.75" customHeight="1">
      <c r="A11" s="195" t="str">
        <f>IF(A8=0,"说明：本表无数据，故公开空表。","")</f>
        <v>说明：本表无数据，故公开空表。</v>
      </c>
      <c r="B11" s="195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19652777777777777" top="2.047222222222222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G19" sqref="G19"/>
    </sheetView>
  </sheetViews>
  <sheetFormatPr defaultColWidth="8.7109375" defaultRowHeight="14.25" customHeight="1"/>
  <cols>
    <col min="1" max="1" width="10.140625" style="134" customWidth="1"/>
    <col min="2" max="7" width="9.140625" style="134" customWidth="1"/>
    <col min="8" max="8" width="12.00390625" style="103" customWidth="1"/>
    <col min="9" max="11" width="10.00390625" style="103" customWidth="1"/>
    <col min="12" max="12" width="9.140625" style="80" customWidth="1"/>
    <col min="13" max="14" width="9.140625" style="103" customWidth="1"/>
    <col min="15" max="16" width="12.7109375" style="103" customWidth="1"/>
    <col min="17" max="17" width="9.140625" style="80" customWidth="1"/>
    <col min="18" max="18" width="10.421875" style="103" customWidth="1"/>
    <col min="19" max="19" width="9.140625" style="80" customWidth="1"/>
    <col min="20" max="247" width="9.140625" style="80" bestFit="1" customWidth="1"/>
    <col min="248" max="16384" width="8.7109375" style="80" customWidth="1"/>
  </cols>
  <sheetData>
    <row r="1" spans="1:18" ht="13.5" customHeight="1">
      <c r="A1" s="104"/>
      <c r="B1" s="104"/>
      <c r="C1" s="104"/>
      <c r="D1" s="104"/>
      <c r="E1" s="104"/>
      <c r="F1" s="104"/>
      <c r="G1" s="104"/>
      <c r="H1" s="135"/>
      <c r="I1" s="135"/>
      <c r="J1" s="135"/>
      <c r="K1" s="135"/>
      <c r="L1" s="156"/>
      <c r="M1" s="157"/>
      <c r="N1" s="157"/>
      <c r="O1" s="157"/>
      <c r="P1" s="157"/>
      <c r="Q1" s="164"/>
      <c r="R1" s="165" t="s">
        <v>364</v>
      </c>
    </row>
    <row r="2" spans="1:18" ht="27.75" customHeight="1">
      <c r="A2" s="136" t="s">
        <v>365</v>
      </c>
      <c r="B2" s="136"/>
      <c r="C2" s="136"/>
      <c r="D2" s="136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ht="25.5" customHeight="1">
      <c r="A3" s="138" t="str">
        <f>'财务收支预算总表01-1'!A3</f>
        <v>单位名称：中国共产党大姚县委员会党校</v>
      </c>
      <c r="B3" s="139"/>
      <c r="C3" s="139"/>
      <c r="D3" s="139"/>
      <c r="E3" s="139"/>
      <c r="F3" s="139"/>
      <c r="G3" s="139"/>
      <c r="H3" s="110"/>
      <c r="I3" s="110"/>
      <c r="J3" s="110"/>
      <c r="K3" s="110"/>
      <c r="L3" s="156"/>
      <c r="M3" s="157"/>
      <c r="N3" s="157"/>
      <c r="O3" s="157"/>
      <c r="P3" s="157"/>
      <c r="Q3" s="166"/>
      <c r="R3" s="167" t="s">
        <v>166</v>
      </c>
    </row>
    <row r="4" spans="1:18" ht="15.75" customHeight="1">
      <c r="A4" s="140" t="s">
        <v>355</v>
      </c>
      <c r="B4" s="141" t="s">
        <v>366</v>
      </c>
      <c r="C4" s="141" t="s">
        <v>367</v>
      </c>
      <c r="D4" s="141" t="s">
        <v>368</v>
      </c>
      <c r="E4" s="141" t="s">
        <v>369</v>
      </c>
      <c r="F4" s="141" t="s">
        <v>370</v>
      </c>
      <c r="G4" s="141" t="s">
        <v>371</v>
      </c>
      <c r="H4" s="141" t="s">
        <v>182</v>
      </c>
      <c r="I4" s="141"/>
      <c r="J4" s="141"/>
      <c r="K4" s="141"/>
      <c r="L4" s="158"/>
      <c r="M4" s="141"/>
      <c r="N4" s="141"/>
      <c r="O4" s="141"/>
      <c r="P4" s="141"/>
      <c r="Q4" s="158"/>
      <c r="R4" s="168"/>
    </row>
    <row r="5" spans="1:18" ht="17.25" customHeight="1">
      <c r="A5" s="142"/>
      <c r="B5" s="143"/>
      <c r="C5" s="143"/>
      <c r="D5" s="143"/>
      <c r="E5" s="143"/>
      <c r="F5" s="143"/>
      <c r="G5" s="143"/>
      <c r="H5" s="143" t="s">
        <v>54</v>
      </c>
      <c r="I5" s="143" t="s">
        <v>57</v>
      </c>
      <c r="J5" s="143" t="s">
        <v>361</v>
      </c>
      <c r="K5" s="143" t="s">
        <v>362</v>
      </c>
      <c r="L5" s="159" t="s">
        <v>363</v>
      </c>
      <c r="M5" s="143" t="s">
        <v>61</v>
      </c>
      <c r="N5" s="143"/>
      <c r="O5" s="143"/>
      <c r="P5" s="143"/>
      <c r="Q5" s="159"/>
      <c r="R5" s="169"/>
    </row>
    <row r="6" spans="1:18" ht="54" customHeight="1">
      <c r="A6" s="142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60"/>
      <c r="M6" s="143" t="s">
        <v>56</v>
      </c>
      <c r="N6" s="143" t="s">
        <v>62</v>
      </c>
      <c r="O6" s="143" t="s">
        <v>300</v>
      </c>
      <c r="P6" s="143" t="s">
        <v>64</v>
      </c>
      <c r="Q6" s="160" t="s">
        <v>65</v>
      </c>
      <c r="R6" s="169" t="s">
        <v>66</v>
      </c>
    </row>
    <row r="7" spans="1:18" ht="15" customHeight="1">
      <c r="A7" s="142">
        <v>1</v>
      </c>
      <c r="B7" s="143">
        <v>2</v>
      </c>
      <c r="C7" s="143">
        <v>3</v>
      </c>
      <c r="D7" s="143">
        <v>4</v>
      </c>
      <c r="E7" s="143">
        <v>5</v>
      </c>
      <c r="F7" s="143">
        <v>6</v>
      </c>
      <c r="G7" s="143">
        <v>7</v>
      </c>
      <c r="H7" s="143">
        <v>8</v>
      </c>
      <c r="I7" s="143">
        <v>9</v>
      </c>
      <c r="J7" s="143">
        <v>10</v>
      </c>
      <c r="K7" s="143">
        <v>11</v>
      </c>
      <c r="L7" s="143">
        <v>12</v>
      </c>
      <c r="M7" s="143">
        <v>13</v>
      </c>
      <c r="N7" s="143">
        <v>14</v>
      </c>
      <c r="O7" s="143">
        <v>15</v>
      </c>
      <c r="P7" s="143">
        <v>16</v>
      </c>
      <c r="Q7" s="143">
        <v>17</v>
      </c>
      <c r="R7" s="169">
        <v>18</v>
      </c>
    </row>
    <row r="8" spans="1:18" ht="31.5" customHeight="1">
      <c r="A8" s="144"/>
      <c r="B8" s="145"/>
      <c r="C8" s="145"/>
      <c r="D8" s="146"/>
      <c r="E8" s="145"/>
      <c r="F8" s="145"/>
      <c r="G8" s="145"/>
      <c r="H8" s="147">
        <f>I8+J8+K8+L8+M8</f>
        <v>0</v>
      </c>
      <c r="I8" s="147"/>
      <c r="J8" s="147"/>
      <c r="K8" s="147"/>
      <c r="L8" s="147"/>
      <c r="M8" s="147">
        <f>N8+O8+P8+Q8+R8</f>
        <v>0</v>
      </c>
      <c r="N8" s="147"/>
      <c r="O8" s="147"/>
      <c r="P8" s="147"/>
      <c r="Q8" s="147"/>
      <c r="R8" s="170"/>
    </row>
    <row r="9" spans="1:18" ht="31.5" customHeight="1">
      <c r="A9" s="148"/>
      <c r="B9" s="149"/>
      <c r="C9" s="149"/>
      <c r="D9" s="150"/>
      <c r="E9" s="149"/>
      <c r="F9" s="149"/>
      <c r="G9" s="149"/>
      <c r="H9" s="147">
        <f>I9+J9+K9+L9+M9</f>
        <v>0</v>
      </c>
      <c r="I9" s="161"/>
      <c r="J9" s="161"/>
      <c r="K9" s="161"/>
      <c r="L9" s="147"/>
      <c r="M9" s="147">
        <f>N9+O9+P9+Q9+R9</f>
        <v>0</v>
      </c>
      <c r="N9" s="161"/>
      <c r="O9" s="161"/>
      <c r="P9" s="161"/>
      <c r="Q9" s="147"/>
      <c r="R9" s="171"/>
    </row>
    <row r="10" spans="1:18" ht="31.5" customHeight="1">
      <c r="A10" s="148"/>
      <c r="B10" s="151"/>
      <c r="C10" s="151"/>
      <c r="D10" s="152"/>
      <c r="E10" s="151"/>
      <c r="F10" s="151"/>
      <c r="G10" s="151"/>
      <c r="H10" s="147">
        <f>I10+J10+K10+L10+M10</f>
        <v>0</v>
      </c>
      <c r="I10" s="162"/>
      <c r="J10" s="162"/>
      <c r="K10" s="162"/>
      <c r="L10" s="162"/>
      <c r="M10" s="147">
        <f>N10+O10+P10+Q10+R10</f>
        <v>0</v>
      </c>
      <c r="N10" s="162"/>
      <c r="O10" s="162"/>
      <c r="P10" s="162"/>
      <c r="Q10" s="162"/>
      <c r="R10" s="172"/>
    </row>
    <row r="11" spans="1:18" ht="31.5" customHeight="1">
      <c r="A11" s="153" t="s">
        <v>117</v>
      </c>
      <c r="B11" s="154"/>
      <c r="C11" s="154"/>
      <c r="D11" s="154"/>
      <c r="E11" s="154"/>
      <c r="F11" s="154"/>
      <c r="G11" s="154"/>
      <c r="H11" s="155">
        <f>SUM(H8:H10)</f>
        <v>0</v>
      </c>
      <c r="I11" s="155">
        <f>SUM(I8:I10)</f>
        <v>0</v>
      </c>
      <c r="J11" s="155">
        <f>SUM(J8:J10)</f>
        <v>0</v>
      </c>
      <c r="K11" s="155">
        <f>SUM(K8:K10)</f>
        <v>0</v>
      </c>
      <c r="L11" s="163"/>
      <c r="M11" s="155">
        <f>SUM(M8:M10)</f>
        <v>0</v>
      </c>
      <c r="N11" s="155">
        <f>SUM(N8:N10)</f>
        <v>0</v>
      </c>
      <c r="O11" s="155">
        <f>SUM(O9:O10)</f>
        <v>0</v>
      </c>
      <c r="P11" s="155">
        <f>SUM(P8:P10)</f>
        <v>0</v>
      </c>
      <c r="Q11" s="163">
        <f>SUM(Q8:Q10)</f>
        <v>0</v>
      </c>
      <c r="R11" s="173">
        <f>SUM(R8:R10)</f>
        <v>0</v>
      </c>
    </row>
    <row r="12" spans="1:4" ht="31.5" customHeight="1">
      <c r="A12" s="133" t="str">
        <f>IF(A8=0,"说明：本表无数据，故公开空表。","")</f>
        <v>说明：本表无数据，故公开空表。</v>
      </c>
      <c r="B12" s="133"/>
      <c r="C12" s="133"/>
      <c r="D12" s="133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E16" sqref="E16"/>
    </sheetView>
  </sheetViews>
  <sheetFormatPr defaultColWidth="8.8515625" defaultRowHeight="14.25" customHeight="1"/>
  <cols>
    <col min="1" max="1" width="37.7109375" style="103" customWidth="1"/>
    <col min="2" max="2" width="18.140625" style="103" customWidth="1"/>
    <col min="3" max="3" width="24.57421875" style="103" customWidth="1"/>
    <col min="4" max="4" width="26.421875" style="103" customWidth="1"/>
    <col min="5" max="5" width="26.28125" style="103" customWidth="1"/>
    <col min="6" max="6" width="9.140625" style="80" customWidth="1"/>
    <col min="7" max="16384" width="9.140625" style="80" bestFit="1" customWidth="1"/>
  </cols>
  <sheetData>
    <row r="1" spans="1:5" ht="13.5" customHeight="1">
      <c r="A1" s="104"/>
      <c r="B1" s="104"/>
      <c r="C1" s="104"/>
      <c r="D1" s="105"/>
      <c r="E1" s="98" t="s">
        <v>372</v>
      </c>
    </row>
    <row r="2" spans="1:5" ht="27.75" customHeight="1">
      <c r="A2" s="106" t="s">
        <v>373</v>
      </c>
      <c r="B2" s="107"/>
      <c r="C2" s="107"/>
      <c r="D2" s="107"/>
      <c r="E2" s="108"/>
    </row>
    <row r="3" spans="1:5" ht="18" customHeight="1">
      <c r="A3" s="109" t="str">
        <f>'财务收支预算总表01-1'!A3</f>
        <v>单位名称：中国共产党大姚县委员会党校</v>
      </c>
      <c r="B3" s="110"/>
      <c r="C3" s="110"/>
      <c r="D3" s="111"/>
      <c r="E3" s="112" t="s">
        <v>166</v>
      </c>
    </row>
    <row r="4" spans="1:5" ht="27" customHeight="1">
      <c r="A4" s="113" t="s">
        <v>374</v>
      </c>
      <c r="B4" s="114" t="s">
        <v>182</v>
      </c>
      <c r="C4" s="115"/>
      <c r="D4" s="115"/>
      <c r="E4" s="116" t="s">
        <v>375</v>
      </c>
    </row>
    <row r="5" spans="1:5" ht="40.5" customHeight="1">
      <c r="A5" s="117"/>
      <c r="B5" s="118" t="s">
        <v>54</v>
      </c>
      <c r="C5" s="119" t="s">
        <v>57</v>
      </c>
      <c r="D5" s="120" t="s">
        <v>376</v>
      </c>
      <c r="E5" s="121" t="s">
        <v>377</v>
      </c>
    </row>
    <row r="6" spans="1:5" ht="19.5" customHeight="1">
      <c r="A6" s="122">
        <v>1</v>
      </c>
      <c r="B6" s="123">
        <v>2</v>
      </c>
      <c r="C6" s="123">
        <v>3</v>
      </c>
      <c r="D6" s="124">
        <v>4</v>
      </c>
      <c r="E6" s="125">
        <v>5</v>
      </c>
    </row>
    <row r="7" spans="1:5" ht="36" customHeight="1">
      <c r="A7" s="91" t="s">
        <v>324</v>
      </c>
      <c r="B7" s="126">
        <f>C7+D7</f>
        <v>0</v>
      </c>
      <c r="C7" s="126"/>
      <c r="D7" s="127"/>
      <c r="E7" s="128" t="s">
        <v>324</v>
      </c>
    </row>
    <row r="8" spans="1:5" ht="36" customHeight="1">
      <c r="A8" s="129" t="s">
        <v>324</v>
      </c>
      <c r="B8" s="130" t="s">
        <v>324</v>
      </c>
      <c r="C8" s="130"/>
      <c r="D8" s="131"/>
      <c r="E8" s="132" t="s">
        <v>324</v>
      </c>
    </row>
    <row r="9" spans="1:4" ht="36" customHeight="1">
      <c r="A9" s="133" t="s">
        <v>378</v>
      </c>
      <c r="B9" s="133"/>
      <c r="C9" s="133"/>
      <c r="D9" s="133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1.2986111111111112" bottom="0.5118055555555555" header="0.3145833333333333" footer="0.3145833333333333"/>
  <pageSetup fitToHeight="1" fitToWidth="1" horizontalDpi="600" verticalDpi="600" orientation="landscape" paperSize="9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23" sqref="A23"/>
    </sheetView>
  </sheetViews>
  <sheetFormatPr defaultColWidth="8.8515625" defaultRowHeight="12.75"/>
  <cols>
    <col min="1" max="1" width="31.421875" style="79" customWidth="1"/>
    <col min="2" max="2" width="29.00390625" style="79" customWidth="1"/>
    <col min="3" max="5" width="23.57421875" style="79" customWidth="1"/>
    <col min="6" max="6" width="11.28125" style="80" customWidth="1"/>
    <col min="7" max="7" width="25.140625" style="79" customWidth="1"/>
    <col min="8" max="8" width="15.57421875" style="80" customWidth="1"/>
    <col min="9" max="9" width="13.421875" style="80" customWidth="1"/>
    <col min="10" max="10" width="18.8515625" style="79" customWidth="1"/>
    <col min="11" max="11" width="9.140625" style="80" customWidth="1"/>
    <col min="12" max="16384" width="9.140625" style="80" bestFit="1" customWidth="1"/>
  </cols>
  <sheetData>
    <row r="1" ht="12" customHeight="1">
      <c r="J1" s="98" t="s">
        <v>379</v>
      </c>
    </row>
    <row r="2" spans="1:10" ht="34.5" customHeight="1">
      <c r="A2" s="81" t="s">
        <v>380</v>
      </c>
      <c r="B2" s="81"/>
      <c r="C2" s="81"/>
      <c r="D2" s="81"/>
      <c r="E2" s="82"/>
      <c r="F2" s="83"/>
      <c r="G2" s="82"/>
      <c r="H2" s="83"/>
      <c r="I2" s="83"/>
      <c r="J2" s="82"/>
    </row>
    <row r="3" ht="24.75" customHeight="1">
      <c r="A3" s="84" t="str">
        <f>'财务收支预算总表01-1'!A3</f>
        <v>单位名称：中国共产党大姚县委员会党校</v>
      </c>
    </row>
    <row r="4" spans="1:10" ht="44.25" customHeight="1">
      <c r="A4" s="85" t="s">
        <v>311</v>
      </c>
      <c r="B4" s="86" t="s">
        <v>312</v>
      </c>
      <c r="C4" s="86" t="s">
        <v>313</v>
      </c>
      <c r="D4" s="86" t="s">
        <v>314</v>
      </c>
      <c r="E4" s="86" t="s">
        <v>315</v>
      </c>
      <c r="F4" s="87" t="s">
        <v>316</v>
      </c>
      <c r="G4" s="86" t="s">
        <v>317</v>
      </c>
      <c r="H4" s="87" t="s">
        <v>318</v>
      </c>
      <c r="I4" s="87" t="s">
        <v>319</v>
      </c>
      <c r="J4" s="99" t="s">
        <v>320</v>
      </c>
    </row>
    <row r="5" spans="1:10" ht="22.5" customHeight="1">
      <c r="A5" s="88">
        <v>1</v>
      </c>
      <c r="B5" s="89">
        <v>2</v>
      </c>
      <c r="C5" s="89">
        <v>3</v>
      </c>
      <c r="D5" s="89">
        <v>4</v>
      </c>
      <c r="E5" s="89">
        <v>5</v>
      </c>
      <c r="F5" s="90">
        <v>6</v>
      </c>
      <c r="G5" s="89">
        <v>7</v>
      </c>
      <c r="H5" s="90">
        <v>8</v>
      </c>
      <c r="I5" s="90">
        <v>9</v>
      </c>
      <c r="J5" s="100">
        <v>10</v>
      </c>
    </row>
    <row r="6" spans="1:10" ht="42" customHeight="1">
      <c r="A6" s="91" t="s">
        <v>324</v>
      </c>
      <c r="B6" s="92"/>
      <c r="C6" s="92"/>
      <c r="D6" s="92"/>
      <c r="E6" s="93"/>
      <c r="F6" s="94"/>
      <c r="G6" s="93"/>
      <c r="H6" s="94"/>
      <c r="I6" s="94"/>
      <c r="J6" s="101"/>
    </row>
    <row r="7" spans="1:10" ht="42.75" customHeight="1">
      <c r="A7" s="95" t="s">
        <v>324</v>
      </c>
      <c r="B7" s="96" t="s">
        <v>324</v>
      </c>
      <c r="C7" s="96" t="s">
        <v>324</v>
      </c>
      <c r="D7" s="96" t="s">
        <v>324</v>
      </c>
      <c r="E7" s="97" t="s">
        <v>324</v>
      </c>
      <c r="F7" s="96" t="s">
        <v>324</v>
      </c>
      <c r="G7" s="97" t="s">
        <v>324</v>
      </c>
      <c r="H7" s="96" t="s">
        <v>324</v>
      </c>
      <c r="I7" s="96" t="s">
        <v>324</v>
      </c>
      <c r="J7" s="102" t="s">
        <v>324</v>
      </c>
    </row>
    <row r="8" ht="24.75" customHeight="1">
      <c r="A8" s="78" t="s">
        <v>378</v>
      </c>
    </row>
  </sheetData>
  <sheetProtection/>
  <mergeCells count="2">
    <mergeCell ref="A2:J2"/>
    <mergeCell ref="A3:H3"/>
  </mergeCells>
  <printOptions horizontalCentered="1"/>
  <pageMargins left="0.39305555555555555" right="0.39305555555555555" top="1.9284722222222221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51" bestFit="1" customWidth="1"/>
    <col min="2" max="2" width="18.7109375" style="51" customWidth="1"/>
    <col min="3" max="3" width="24.8515625" style="51" customWidth="1"/>
    <col min="4" max="6" width="23.57421875" style="51" customWidth="1"/>
    <col min="7" max="7" width="25.140625" style="51" customWidth="1"/>
    <col min="8" max="8" width="18.8515625" style="51" customWidth="1"/>
    <col min="9" max="16384" width="9.140625" style="51" bestFit="1" customWidth="1"/>
  </cols>
  <sheetData>
    <row r="1" ht="12">
      <c r="H1" s="52" t="s">
        <v>381</v>
      </c>
    </row>
    <row r="2" spans="1:8" ht="30.75">
      <c r="A2" s="53" t="s">
        <v>382</v>
      </c>
      <c r="B2" s="53"/>
      <c r="C2" s="53"/>
      <c r="D2" s="53"/>
      <c r="E2" s="54"/>
      <c r="F2" s="54"/>
      <c r="G2" s="54"/>
      <c r="H2" s="54"/>
    </row>
    <row r="3" spans="1:2" ht="27" customHeight="1">
      <c r="A3" s="55" t="str">
        <f>'财务收支预算总表01-1'!A3</f>
        <v>单位名称：中国共产党大姚县委员会党校</v>
      </c>
      <c r="B3" s="55"/>
    </row>
    <row r="4" spans="1:8" ht="18" customHeight="1">
      <c r="A4" s="56" t="s">
        <v>175</v>
      </c>
      <c r="B4" s="57" t="s">
        <v>383</v>
      </c>
      <c r="C4" s="57" t="s">
        <v>384</v>
      </c>
      <c r="D4" s="57" t="s">
        <v>385</v>
      </c>
      <c r="E4" s="57" t="s">
        <v>386</v>
      </c>
      <c r="F4" s="58" t="s">
        <v>387</v>
      </c>
      <c r="G4" s="59"/>
      <c r="H4" s="60"/>
    </row>
    <row r="5" spans="1:8" ht="18" customHeight="1">
      <c r="A5" s="61"/>
      <c r="B5" s="62"/>
      <c r="C5" s="62"/>
      <c r="D5" s="62"/>
      <c r="E5" s="62"/>
      <c r="F5" s="63" t="s">
        <v>359</v>
      </c>
      <c r="G5" s="63" t="s">
        <v>388</v>
      </c>
      <c r="H5" s="64" t="s">
        <v>389</v>
      </c>
    </row>
    <row r="6" spans="1:8" ht="21" customHeight="1">
      <c r="A6" s="65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7">
        <v>8</v>
      </c>
    </row>
    <row r="7" spans="1:8" ht="36" customHeight="1">
      <c r="A7" s="68"/>
      <c r="B7" s="69"/>
      <c r="C7" s="69"/>
      <c r="D7" s="69"/>
      <c r="E7" s="69"/>
      <c r="F7" s="70"/>
      <c r="G7" s="70"/>
      <c r="H7" s="71"/>
    </row>
    <row r="8" spans="1:8" ht="36" customHeight="1">
      <c r="A8" s="72"/>
      <c r="B8" s="73"/>
      <c r="C8" s="73"/>
      <c r="D8" s="73"/>
      <c r="E8" s="73"/>
      <c r="F8" s="70"/>
      <c r="G8" s="70"/>
      <c r="H8" s="71"/>
    </row>
    <row r="9" spans="1:8" ht="36" customHeight="1">
      <c r="A9" s="74"/>
      <c r="B9" s="75"/>
      <c r="C9" s="75"/>
      <c r="D9" s="75"/>
      <c r="E9" s="75"/>
      <c r="F9" s="76"/>
      <c r="G9" s="76"/>
      <c r="H9" s="77"/>
    </row>
    <row r="10" ht="22.5" customHeight="1">
      <c r="A10" s="78" t="s">
        <v>378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2361111111111111" top="1.4958333333333333" bottom="0.5118055555555555" header="0.3145833333333333" footer="0.3145833333333333"/>
  <pageSetup fitToHeight="1" fitToWidth="1" horizontalDpi="600" verticalDpi="600" orientation="landscape" paperSize="9" scale="76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J26" sqref="J26"/>
    </sheetView>
  </sheetViews>
  <sheetFormatPr defaultColWidth="9.140625" defaultRowHeight="14.25" customHeight="1"/>
  <cols>
    <col min="1" max="11" width="15.00390625" style="27" customWidth="1"/>
    <col min="12" max="16384" width="9.140625" style="27" customWidth="1"/>
  </cols>
  <sheetData>
    <row r="1" spans="1:11" s="27" customFormat="1" ht="15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48" t="s">
        <v>390</v>
      </c>
    </row>
    <row r="2" spans="1:11" s="27" customFormat="1" ht="45" customHeight="1">
      <c r="A2" s="29" t="s">
        <v>391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27" customFormat="1" ht="15" customHeight="1">
      <c r="A3" s="31" t="s">
        <v>392</v>
      </c>
      <c r="B3" s="32"/>
      <c r="C3" s="33"/>
      <c r="D3" s="33"/>
      <c r="E3" s="33"/>
      <c r="F3" s="34"/>
      <c r="G3" s="33"/>
      <c r="H3" s="34"/>
      <c r="I3" s="33"/>
      <c r="J3" s="33"/>
      <c r="K3" s="48" t="s">
        <v>50</v>
      </c>
    </row>
    <row r="4" spans="1:11" s="27" customFormat="1" ht="17.25" customHeight="1">
      <c r="A4" s="35" t="s">
        <v>295</v>
      </c>
      <c r="B4" s="35" t="s">
        <v>177</v>
      </c>
      <c r="C4" s="36" t="s">
        <v>296</v>
      </c>
      <c r="D4" s="36" t="s">
        <v>178</v>
      </c>
      <c r="E4" s="36" t="s">
        <v>179</v>
      </c>
      <c r="F4" s="37" t="s">
        <v>297</v>
      </c>
      <c r="G4" s="35" t="s">
        <v>298</v>
      </c>
      <c r="H4" s="38" t="s">
        <v>54</v>
      </c>
      <c r="I4" s="49" t="s">
        <v>393</v>
      </c>
      <c r="J4" s="49"/>
      <c r="K4" s="49"/>
    </row>
    <row r="5" spans="1:11" s="27" customFormat="1" ht="26.25" customHeight="1">
      <c r="A5" s="39"/>
      <c r="B5" s="39"/>
      <c r="C5" s="39"/>
      <c r="D5" s="39"/>
      <c r="E5" s="39"/>
      <c r="F5" s="39"/>
      <c r="G5" s="39"/>
      <c r="H5" s="39"/>
      <c r="I5" s="50" t="s">
        <v>57</v>
      </c>
      <c r="J5" s="50" t="s">
        <v>58</v>
      </c>
      <c r="K5" s="50" t="s">
        <v>59</v>
      </c>
    </row>
    <row r="6" spans="1:11" s="27" customFormat="1" ht="16.5" customHeight="1">
      <c r="A6" s="40">
        <v>1</v>
      </c>
      <c r="B6" s="40">
        <v>2</v>
      </c>
      <c r="C6" s="40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</row>
    <row r="7" spans="1:11" s="27" customFormat="1" ht="14.25" customHeight="1">
      <c r="A7" s="42" t="s">
        <v>324</v>
      </c>
      <c r="B7" s="42" t="s">
        <v>324</v>
      </c>
      <c r="C7" s="42" t="s">
        <v>324</v>
      </c>
      <c r="D7" s="42"/>
      <c r="E7" s="42"/>
      <c r="F7" s="42"/>
      <c r="G7" s="42"/>
      <c r="H7" s="43" t="s">
        <v>324</v>
      </c>
      <c r="I7" s="43" t="s">
        <v>324</v>
      </c>
      <c r="J7" s="43" t="s">
        <v>324</v>
      </c>
      <c r="K7" s="43" t="s">
        <v>324</v>
      </c>
    </row>
    <row r="8" spans="1:11" s="27" customFormat="1" ht="14.25" customHeight="1">
      <c r="A8" s="42"/>
      <c r="B8" s="42"/>
      <c r="C8" s="42"/>
      <c r="D8" s="42" t="s">
        <v>324</v>
      </c>
      <c r="E8" s="42" t="s">
        <v>324</v>
      </c>
      <c r="F8" s="42" t="s">
        <v>324</v>
      </c>
      <c r="G8" s="42" t="s">
        <v>324</v>
      </c>
      <c r="H8" s="43" t="s">
        <v>324</v>
      </c>
      <c r="I8" s="43" t="s">
        <v>324</v>
      </c>
      <c r="J8" s="43" t="s">
        <v>324</v>
      </c>
      <c r="K8" s="43" t="s">
        <v>324</v>
      </c>
    </row>
    <row r="9" spans="1:11" s="27" customFormat="1" ht="14.25" customHeight="1">
      <c r="A9" s="44" t="s">
        <v>54</v>
      </c>
      <c r="B9" s="45"/>
      <c r="C9" s="45"/>
      <c r="D9" s="45"/>
      <c r="E9" s="45"/>
      <c r="F9" s="45"/>
      <c r="G9" s="46"/>
      <c r="H9" s="47" t="s">
        <v>324</v>
      </c>
      <c r="I9" s="47" t="s">
        <v>324</v>
      </c>
      <c r="J9" s="47" t="s">
        <v>324</v>
      </c>
      <c r="K9" s="47" t="s">
        <v>324</v>
      </c>
    </row>
    <row r="10" ht="14.25" customHeight="1">
      <c r="A10" s="27" t="s">
        <v>378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F18" sqref="F18"/>
    </sheetView>
  </sheetViews>
  <sheetFormatPr defaultColWidth="8.57421875" defaultRowHeight="12.75" customHeight="1"/>
  <cols>
    <col min="1" max="1" width="42.00390625" style="2" customWidth="1"/>
    <col min="2" max="2" width="16.421875" style="3" customWidth="1"/>
    <col min="3" max="3" width="55.140625" style="3" customWidth="1"/>
    <col min="4" max="4" width="7.421875" style="3" customWidth="1"/>
    <col min="5" max="6" width="17.57421875" style="2" customWidth="1"/>
    <col min="7" max="7" width="17.57421875" style="3" customWidth="1"/>
    <col min="8" max="16384" width="8.57421875" style="1" customWidth="1"/>
  </cols>
  <sheetData>
    <row r="1" spans="1:7" s="1" customFormat="1" ht="15" customHeight="1">
      <c r="A1" s="4"/>
      <c r="B1" s="3"/>
      <c r="C1" s="3"/>
      <c r="D1" s="3"/>
      <c r="E1" s="2"/>
      <c r="F1" s="2"/>
      <c r="G1" s="5" t="s">
        <v>394</v>
      </c>
    </row>
    <row r="2" spans="1:7" s="1" customFormat="1" ht="45" customHeight="1">
      <c r="A2" s="6" t="s">
        <v>395</v>
      </c>
      <c r="B2" s="7"/>
      <c r="C2" s="7"/>
      <c r="D2" s="7"/>
      <c r="E2" s="8"/>
      <c r="F2" s="8"/>
      <c r="G2" s="7"/>
    </row>
    <row r="3" spans="1:7" s="1" customFormat="1" ht="15" customHeight="1">
      <c r="A3" s="9" t="s">
        <v>392</v>
      </c>
      <c r="B3" s="10"/>
      <c r="C3" s="10"/>
      <c r="D3" s="10"/>
      <c r="E3" s="2"/>
      <c r="F3" s="2"/>
      <c r="G3" s="5" t="s">
        <v>166</v>
      </c>
    </row>
    <row r="4" spans="1:7" s="1" customFormat="1" ht="45" customHeight="1">
      <c r="A4" s="11" t="s">
        <v>296</v>
      </c>
      <c r="B4" s="11" t="s">
        <v>295</v>
      </c>
      <c r="C4" s="11" t="s">
        <v>177</v>
      </c>
      <c r="D4" s="11" t="s">
        <v>396</v>
      </c>
      <c r="E4" s="12" t="s">
        <v>57</v>
      </c>
      <c r="F4" s="13"/>
      <c r="G4" s="14"/>
    </row>
    <row r="5" spans="1:7" s="1" customFormat="1" ht="45" customHeight="1">
      <c r="A5" s="15"/>
      <c r="B5" s="16"/>
      <c r="C5" s="15"/>
      <c r="D5" s="16"/>
      <c r="E5" s="17" t="s">
        <v>397</v>
      </c>
      <c r="F5" s="17" t="s">
        <v>398</v>
      </c>
      <c r="G5" s="17" t="s">
        <v>399</v>
      </c>
    </row>
    <row r="6" spans="1:7" s="1" customFormat="1" ht="1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s="1" customFormat="1" ht="30" customHeight="1">
      <c r="A7" s="19" t="s">
        <v>67</v>
      </c>
      <c r="B7" s="20" t="s">
        <v>302</v>
      </c>
      <c r="C7" s="20" t="s">
        <v>304</v>
      </c>
      <c r="D7" s="21" t="s">
        <v>400</v>
      </c>
      <c r="E7" s="22">
        <v>7848</v>
      </c>
      <c r="F7" s="22">
        <v>7848</v>
      </c>
      <c r="G7" s="23">
        <v>7848</v>
      </c>
    </row>
    <row r="8" spans="1:7" s="1" customFormat="1" ht="30" customHeight="1">
      <c r="A8" s="24" t="s">
        <v>54</v>
      </c>
      <c r="B8" s="25"/>
      <c r="C8" s="25"/>
      <c r="D8" s="26"/>
      <c r="E8" s="22">
        <v>7848</v>
      </c>
      <c r="F8" s="22">
        <v>7848</v>
      </c>
      <c r="G8" s="23">
        <v>7848</v>
      </c>
    </row>
  </sheetData>
  <sheetProtection/>
  <mergeCells count="7">
    <mergeCell ref="A2:G2"/>
    <mergeCell ref="E4:G4"/>
    <mergeCell ref="A8:D8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B8" sqref="B8"/>
    </sheetView>
  </sheetViews>
  <sheetFormatPr defaultColWidth="8.00390625" defaultRowHeight="14.25" customHeight="1"/>
  <cols>
    <col min="1" max="1" width="21.140625" style="103" customWidth="1"/>
    <col min="2" max="2" width="23.421875" style="103" customWidth="1"/>
    <col min="3" max="8" width="12.57421875" style="103" customWidth="1"/>
    <col min="9" max="9" width="8.8515625" style="103" customWidth="1"/>
    <col min="10" max="14" width="12.57421875" style="103" customWidth="1"/>
    <col min="15" max="15" width="8.00390625" style="80" customWidth="1"/>
    <col min="16" max="16" width="9.57421875" style="80" customWidth="1"/>
    <col min="17" max="17" width="9.7109375" style="80" customWidth="1"/>
    <col min="18" max="18" width="10.57421875" style="80" customWidth="1"/>
    <col min="19" max="20" width="10.140625" style="103" customWidth="1"/>
    <col min="21" max="21" width="8.00390625" style="80" customWidth="1"/>
    <col min="22" max="16384" width="8.00390625" style="80" customWidth="1"/>
  </cols>
  <sheetData>
    <row r="1" spans="1:20" ht="12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408"/>
      <c r="P1" s="408"/>
      <c r="Q1" s="408"/>
      <c r="R1" s="408"/>
      <c r="S1" s="416" t="s">
        <v>48</v>
      </c>
      <c r="T1" s="416" t="s">
        <v>48</v>
      </c>
    </row>
    <row r="2" spans="1:20" ht="36" customHeight="1">
      <c r="A2" s="389" t="s">
        <v>49</v>
      </c>
      <c r="B2" s="107"/>
      <c r="C2" s="107"/>
      <c r="D2" s="107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96"/>
      <c r="P2" s="196"/>
      <c r="Q2" s="196"/>
      <c r="R2" s="196"/>
      <c r="S2" s="108"/>
      <c r="T2" s="196"/>
    </row>
    <row r="3" spans="1:20" s="386" customFormat="1" ht="20.25" customHeight="1">
      <c r="A3" s="390" t="str">
        <f>'财务收支预算总表01-1'!A3</f>
        <v>单位名称：中国共产党大姚县委员会党校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409"/>
      <c r="P3" s="409"/>
      <c r="Q3" s="409"/>
      <c r="R3" s="409"/>
      <c r="S3" s="417" t="s">
        <v>50</v>
      </c>
      <c r="T3" s="417" t="s">
        <v>51</v>
      </c>
    </row>
    <row r="4" spans="1:20" ht="42" customHeight="1">
      <c r="A4" s="392" t="s">
        <v>52</v>
      </c>
      <c r="B4" s="393" t="s">
        <v>53</v>
      </c>
      <c r="C4" s="393" t="s">
        <v>54</v>
      </c>
      <c r="D4" s="394" t="s">
        <v>55</v>
      </c>
      <c r="E4" s="395"/>
      <c r="F4" s="395"/>
      <c r="G4" s="395"/>
      <c r="H4" s="395"/>
      <c r="I4" s="395"/>
      <c r="J4" s="395"/>
      <c r="K4" s="395"/>
      <c r="L4" s="395"/>
      <c r="M4" s="395"/>
      <c r="N4" s="410"/>
      <c r="O4" s="394" t="s">
        <v>44</v>
      </c>
      <c r="P4" s="394"/>
      <c r="Q4" s="394"/>
      <c r="R4" s="394"/>
      <c r="S4" s="395"/>
      <c r="T4" s="418"/>
    </row>
    <row r="5" spans="1:20" ht="42" customHeight="1">
      <c r="A5" s="396"/>
      <c r="B5" s="397"/>
      <c r="C5" s="397"/>
      <c r="D5" s="398" t="s">
        <v>56</v>
      </c>
      <c r="E5" s="398" t="s">
        <v>57</v>
      </c>
      <c r="F5" s="398" t="s">
        <v>58</v>
      </c>
      <c r="G5" s="398" t="s">
        <v>59</v>
      </c>
      <c r="H5" s="398" t="s">
        <v>60</v>
      </c>
      <c r="I5" s="411" t="s">
        <v>61</v>
      </c>
      <c r="J5" s="412"/>
      <c r="K5" s="412"/>
      <c r="L5" s="412"/>
      <c r="M5" s="412"/>
      <c r="N5" s="413"/>
      <c r="O5" s="414" t="s">
        <v>56</v>
      </c>
      <c r="P5" s="414" t="s">
        <v>57</v>
      </c>
      <c r="Q5" s="414" t="s">
        <v>58</v>
      </c>
      <c r="R5" s="414" t="s">
        <v>59</v>
      </c>
      <c r="S5" s="414" t="s">
        <v>60</v>
      </c>
      <c r="T5" s="419" t="s">
        <v>61</v>
      </c>
    </row>
    <row r="6" spans="1:20" ht="42" customHeight="1">
      <c r="A6" s="399"/>
      <c r="B6" s="400"/>
      <c r="C6" s="400"/>
      <c r="D6" s="401"/>
      <c r="E6" s="401"/>
      <c r="F6" s="401"/>
      <c r="G6" s="401"/>
      <c r="H6" s="401"/>
      <c r="I6" s="400" t="s">
        <v>56</v>
      </c>
      <c r="J6" s="400" t="s">
        <v>62</v>
      </c>
      <c r="K6" s="400" t="s">
        <v>63</v>
      </c>
      <c r="L6" s="400" t="s">
        <v>64</v>
      </c>
      <c r="M6" s="400" t="s">
        <v>65</v>
      </c>
      <c r="N6" s="400" t="s">
        <v>66</v>
      </c>
      <c r="O6" s="415"/>
      <c r="P6" s="415"/>
      <c r="Q6" s="415"/>
      <c r="R6" s="415"/>
      <c r="S6" s="415"/>
      <c r="T6" s="420"/>
    </row>
    <row r="7" spans="1:20" ht="42" customHeight="1">
      <c r="A7" s="402">
        <v>1</v>
      </c>
      <c r="B7" s="403">
        <v>2</v>
      </c>
      <c r="C7" s="403">
        <v>3</v>
      </c>
      <c r="D7" s="404">
        <v>4</v>
      </c>
      <c r="E7" s="403">
        <v>5</v>
      </c>
      <c r="F7" s="403">
        <v>6</v>
      </c>
      <c r="G7" s="404">
        <v>7</v>
      </c>
      <c r="H7" s="403">
        <v>8</v>
      </c>
      <c r="I7" s="403">
        <v>9</v>
      </c>
      <c r="J7" s="404">
        <v>10</v>
      </c>
      <c r="K7" s="403">
        <v>11</v>
      </c>
      <c r="L7" s="403">
        <v>12</v>
      </c>
      <c r="M7" s="404">
        <v>13</v>
      </c>
      <c r="N7" s="403">
        <v>14</v>
      </c>
      <c r="O7" s="403">
        <v>15</v>
      </c>
      <c r="P7" s="404">
        <v>16</v>
      </c>
      <c r="Q7" s="403">
        <v>17</v>
      </c>
      <c r="R7" s="403">
        <v>18</v>
      </c>
      <c r="S7" s="404">
        <v>19</v>
      </c>
      <c r="T7" s="421">
        <v>20</v>
      </c>
    </row>
    <row r="8" spans="1:20" s="387" customFormat="1" ht="42" customHeight="1">
      <c r="A8" s="405">
        <v>197001</v>
      </c>
      <c r="B8" s="268" t="s">
        <v>67</v>
      </c>
      <c r="C8" s="359">
        <f>SUM(D8)</f>
        <v>2877108</v>
      </c>
      <c r="D8" s="359">
        <f>E8+F8+G8+H8</f>
        <v>2877108</v>
      </c>
      <c r="E8" s="126">
        <v>2877108</v>
      </c>
      <c r="F8" s="126"/>
      <c r="G8" s="126"/>
      <c r="H8" s="126"/>
      <c r="I8" s="126">
        <f>J8+K8+L8+M8+N8</f>
        <v>0</v>
      </c>
      <c r="J8" s="126"/>
      <c r="K8" s="126"/>
      <c r="L8" s="126"/>
      <c r="M8" s="126"/>
      <c r="N8" s="126"/>
      <c r="O8" s="126">
        <f>P8+Q8+R8+S8+T8</f>
        <v>0</v>
      </c>
      <c r="P8" s="126"/>
      <c r="Q8" s="126"/>
      <c r="R8" s="126"/>
      <c r="S8" s="359"/>
      <c r="T8" s="358"/>
    </row>
    <row r="9" spans="1:20" s="388" customFormat="1" ht="42" customHeight="1">
      <c r="A9" s="406" t="s">
        <v>68</v>
      </c>
      <c r="B9" s="407"/>
      <c r="C9" s="407">
        <f>SUM(C8)</f>
        <v>2877108</v>
      </c>
      <c r="D9" s="407">
        <f aca="true" t="shared" si="0" ref="D9:T9">SUM(D8)</f>
        <v>2877108</v>
      </c>
      <c r="E9" s="407">
        <f t="shared" si="0"/>
        <v>2877108</v>
      </c>
      <c r="F9" s="407">
        <f t="shared" si="0"/>
        <v>0</v>
      </c>
      <c r="G9" s="407">
        <f t="shared" si="0"/>
        <v>0</v>
      </c>
      <c r="H9" s="407">
        <f t="shared" si="0"/>
        <v>0</v>
      </c>
      <c r="I9" s="407">
        <f t="shared" si="0"/>
        <v>0</v>
      </c>
      <c r="J9" s="407">
        <f t="shared" si="0"/>
        <v>0</v>
      </c>
      <c r="K9" s="407">
        <f t="shared" si="0"/>
        <v>0</v>
      </c>
      <c r="L9" s="407">
        <f t="shared" si="0"/>
        <v>0</v>
      </c>
      <c r="M9" s="407">
        <f t="shared" si="0"/>
        <v>0</v>
      </c>
      <c r="N9" s="407">
        <f t="shared" si="0"/>
        <v>0</v>
      </c>
      <c r="O9" s="407">
        <f t="shared" si="0"/>
        <v>0</v>
      </c>
      <c r="P9" s="407">
        <f t="shared" si="0"/>
        <v>0</v>
      </c>
      <c r="Q9" s="407">
        <f t="shared" si="0"/>
        <v>0</v>
      </c>
      <c r="R9" s="407">
        <f t="shared" si="0"/>
        <v>0</v>
      </c>
      <c r="S9" s="407">
        <f t="shared" si="0"/>
        <v>0</v>
      </c>
      <c r="T9" s="422">
        <f t="shared" si="0"/>
        <v>0</v>
      </c>
    </row>
    <row r="10" ht="42" customHeight="1"/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1.613888888888889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Zeros="0" workbookViewId="0" topLeftCell="A7">
      <selection activeCell="E25" sqref="E25"/>
    </sheetView>
  </sheetViews>
  <sheetFormatPr defaultColWidth="8.8515625" defaultRowHeight="14.25" customHeight="1"/>
  <cols>
    <col min="1" max="1" width="14.28125" style="103" customWidth="1"/>
    <col min="2" max="2" width="29.140625" style="103" customWidth="1"/>
    <col min="3" max="3" width="15.421875" style="103" customWidth="1"/>
    <col min="4" max="6" width="18.8515625" style="103" customWidth="1"/>
    <col min="7" max="7" width="15.57421875" style="103" customWidth="1"/>
    <col min="8" max="8" width="14.140625" style="103" customWidth="1"/>
    <col min="9" max="13" width="18.8515625" style="103" customWidth="1"/>
    <col min="14" max="14" width="9.140625" style="103" customWidth="1"/>
    <col min="15" max="16384" width="9.140625" style="103" bestFit="1" customWidth="1"/>
  </cols>
  <sheetData>
    <row r="1" spans="1:13" ht="15.7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 t="s">
        <v>69</v>
      </c>
    </row>
    <row r="2" spans="1:13" ht="28.5" customHeight="1">
      <c r="A2" s="107" t="s">
        <v>70</v>
      </c>
      <c r="B2" s="107"/>
      <c r="C2" s="107"/>
      <c r="D2" s="107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5" customHeight="1">
      <c r="A3" s="371" t="str">
        <f>'财务收支预算总表01-1'!A3</f>
        <v>单位名称：中国共产党大姚县委员会党校</v>
      </c>
      <c r="B3" s="372"/>
      <c r="C3" s="110"/>
      <c r="D3" s="110"/>
      <c r="E3" s="110"/>
      <c r="F3" s="110"/>
      <c r="G3" s="110"/>
      <c r="H3" s="110"/>
      <c r="I3" s="110"/>
      <c r="J3" s="110"/>
      <c r="K3" s="139"/>
      <c r="L3" s="139"/>
      <c r="M3" s="212" t="s">
        <v>50</v>
      </c>
    </row>
    <row r="4" spans="1:13" ht="17.25" customHeight="1">
      <c r="A4" s="174" t="s">
        <v>71</v>
      </c>
      <c r="B4" s="373" t="s">
        <v>72</v>
      </c>
      <c r="C4" s="374" t="s">
        <v>54</v>
      </c>
      <c r="D4" s="141" t="s">
        <v>73</v>
      </c>
      <c r="E4" s="141" t="s">
        <v>74</v>
      </c>
      <c r="F4" s="141" t="s">
        <v>58</v>
      </c>
      <c r="G4" s="141" t="s">
        <v>75</v>
      </c>
      <c r="H4" s="141" t="s">
        <v>61</v>
      </c>
      <c r="I4" s="141"/>
      <c r="J4" s="141"/>
      <c r="K4" s="141"/>
      <c r="L4" s="141"/>
      <c r="M4" s="168"/>
    </row>
    <row r="5" spans="1:13" ht="27">
      <c r="A5" s="181"/>
      <c r="B5" s="350"/>
      <c r="C5" s="375"/>
      <c r="D5" s="143"/>
      <c r="E5" s="143"/>
      <c r="F5" s="143"/>
      <c r="G5" s="143"/>
      <c r="H5" s="143" t="s">
        <v>56</v>
      </c>
      <c r="I5" s="143" t="s">
        <v>76</v>
      </c>
      <c r="J5" s="143" t="s">
        <v>77</v>
      </c>
      <c r="K5" s="143" t="s">
        <v>78</v>
      </c>
      <c r="L5" s="143" t="s">
        <v>79</v>
      </c>
      <c r="M5" s="169" t="s">
        <v>80</v>
      </c>
    </row>
    <row r="6" spans="1:13" ht="16.5" customHeight="1">
      <c r="A6" s="122">
        <v>1</v>
      </c>
      <c r="B6" s="123">
        <v>2</v>
      </c>
      <c r="C6" s="376">
        <v>3</v>
      </c>
      <c r="D6" s="123">
        <v>4</v>
      </c>
      <c r="E6" s="123">
        <v>5</v>
      </c>
      <c r="F6" s="376">
        <v>6</v>
      </c>
      <c r="G6" s="123">
        <v>7</v>
      </c>
      <c r="H6" s="123">
        <v>8</v>
      </c>
      <c r="I6" s="376">
        <v>9</v>
      </c>
      <c r="J6" s="123">
        <v>10</v>
      </c>
      <c r="K6" s="123">
        <v>11</v>
      </c>
      <c r="L6" s="376">
        <v>12</v>
      </c>
      <c r="M6" s="121">
        <v>13</v>
      </c>
    </row>
    <row r="7" spans="1:13" ht="30" customHeight="1">
      <c r="A7" s="268" t="s">
        <v>81</v>
      </c>
      <c r="B7" s="268" t="s">
        <v>82</v>
      </c>
      <c r="C7" s="357">
        <v>2023756</v>
      </c>
      <c r="D7" s="357">
        <v>2023756</v>
      </c>
      <c r="E7" s="357"/>
      <c r="F7" s="357"/>
      <c r="G7" s="377"/>
      <c r="H7" s="377">
        <f>I7+J7+K7+L7+M7</f>
        <v>0</v>
      </c>
      <c r="I7" s="382"/>
      <c r="J7" s="377"/>
      <c r="K7" s="377"/>
      <c r="L7" s="382"/>
      <c r="M7" s="383"/>
    </row>
    <row r="8" spans="1:13" ht="30" customHeight="1">
      <c r="A8" s="268" t="s">
        <v>83</v>
      </c>
      <c r="B8" s="268" t="s">
        <v>84</v>
      </c>
      <c r="C8" s="357">
        <v>2023756</v>
      </c>
      <c r="D8" s="357">
        <v>2023756</v>
      </c>
      <c r="E8" s="357"/>
      <c r="F8" s="357"/>
      <c r="G8" s="377"/>
      <c r="H8" s="377">
        <f aca="true" t="shared" si="0" ref="H8:H39">I8+J8+K8+L8+M8</f>
        <v>0</v>
      </c>
      <c r="I8" s="382"/>
      <c r="J8" s="377"/>
      <c r="K8" s="377"/>
      <c r="L8" s="382"/>
      <c r="M8" s="383"/>
    </row>
    <row r="9" spans="1:13" ht="30" customHeight="1">
      <c r="A9" s="268" t="s">
        <v>85</v>
      </c>
      <c r="B9" s="268" t="s">
        <v>86</v>
      </c>
      <c r="C9" s="357">
        <v>2023756</v>
      </c>
      <c r="D9" s="357">
        <v>2023756</v>
      </c>
      <c r="E9" s="357"/>
      <c r="F9" s="357"/>
      <c r="G9" s="377"/>
      <c r="H9" s="377">
        <f t="shared" si="0"/>
        <v>0</v>
      </c>
      <c r="I9" s="382"/>
      <c r="J9" s="377"/>
      <c r="K9" s="377"/>
      <c r="L9" s="382"/>
      <c r="M9" s="383"/>
    </row>
    <row r="10" spans="1:13" ht="30" customHeight="1">
      <c r="A10" s="268" t="s">
        <v>87</v>
      </c>
      <c r="B10" s="268" t="s">
        <v>88</v>
      </c>
      <c r="C10" s="357">
        <v>456442</v>
      </c>
      <c r="D10" s="357">
        <v>448594</v>
      </c>
      <c r="E10" s="357">
        <v>7848</v>
      </c>
      <c r="F10" s="357"/>
      <c r="G10" s="377"/>
      <c r="H10" s="377">
        <f t="shared" si="0"/>
        <v>0</v>
      </c>
      <c r="I10" s="382"/>
      <c r="J10" s="377"/>
      <c r="K10" s="377"/>
      <c r="L10" s="382"/>
      <c r="M10" s="383"/>
    </row>
    <row r="11" spans="1:13" ht="30" customHeight="1">
      <c r="A11" s="268" t="s">
        <v>89</v>
      </c>
      <c r="B11" s="268" t="s">
        <v>90</v>
      </c>
      <c r="C11" s="357">
        <v>448594</v>
      </c>
      <c r="D11" s="357">
        <v>448594</v>
      </c>
      <c r="E11" s="357"/>
      <c r="F11" s="357"/>
      <c r="G11" s="377"/>
      <c r="H11" s="377">
        <f t="shared" si="0"/>
        <v>0</v>
      </c>
      <c r="I11" s="382"/>
      <c r="J11" s="377"/>
      <c r="K11" s="377"/>
      <c r="L11" s="382"/>
      <c r="M11" s="383"/>
    </row>
    <row r="12" spans="1:13" ht="30" customHeight="1">
      <c r="A12" s="268" t="s">
        <v>91</v>
      </c>
      <c r="B12" s="268" t="s">
        <v>92</v>
      </c>
      <c r="C12" s="357">
        <v>153408</v>
      </c>
      <c r="D12" s="357">
        <v>153408</v>
      </c>
      <c r="E12" s="357"/>
      <c r="F12" s="357"/>
      <c r="G12" s="377"/>
      <c r="H12" s="377">
        <f t="shared" si="0"/>
        <v>0</v>
      </c>
      <c r="I12" s="382"/>
      <c r="J12" s="377"/>
      <c r="K12" s="377"/>
      <c r="L12" s="382"/>
      <c r="M12" s="383"/>
    </row>
    <row r="13" spans="1:13" ht="30" customHeight="1">
      <c r="A13" s="268" t="s">
        <v>93</v>
      </c>
      <c r="B13" s="268" t="s">
        <v>94</v>
      </c>
      <c r="C13" s="357">
        <v>295186</v>
      </c>
      <c r="D13" s="357">
        <v>295186</v>
      </c>
      <c r="E13" s="357"/>
      <c r="F13" s="357"/>
      <c r="G13" s="377"/>
      <c r="H13" s="377">
        <f t="shared" si="0"/>
        <v>0</v>
      </c>
      <c r="I13" s="382"/>
      <c r="J13" s="377"/>
      <c r="K13" s="377"/>
      <c r="L13" s="382"/>
      <c r="M13" s="383"/>
    </row>
    <row r="14" spans="1:13" ht="30" customHeight="1">
      <c r="A14" s="268" t="s">
        <v>95</v>
      </c>
      <c r="B14" s="268" t="s">
        <v>96</v>
      </c>
      <c r="C14" s="357">
        <v>7848</v>
      </c>
      <c r="D14" s="357"/>
      <c r="E14" s="357">
        <v>7848</v>
      </c>
      <c r="F14" s="357"/>
      <c r="G14" s="378"/>
      <c r="H14" s="377">
        <f t="shared" si="0"/>
        <v>0</v>
      </c>
      <c r="I14" s="384"/>
      <c r="J14" s="378"/>
      <c r="K14" s="378"/>
      <c r="L14" s="384"/>
      <c r="M14" s="385"/>
    </row>
    <row r="15" spans="1:13" ht="30" customHeight="1">
      <c r="A15" s="268" t="s">
        <v>97</v>
      </c>
      <c r="B15" s="268" t="s">
        <v>98</v>
      </c>
      <c r="C15" s="357">
        <v>7848</v>
      </c>
      <c r="D15" s="357"/>
      <c r="E15" s="357">
        <v>7848</v>
      </c>
      <c r="F15" s="357"/>
      <c r="G15" s="378"/>
      <c r="H15" s="377">
        <f t="shared" si="0"/>
        <v>0</v>
      </c>
      <c r="I15" s="384"/>
      <c r="J15" s="378"/>
      <c r="K15" s="378"/>
      <c r="L15" s="384"/>
      <c r="M15" s="385"/>
    </row>
    <row r="16" spans="1:13" ht="30" customHeight="1">
      <c r="A16" s="268" t="s">
        <v>99</v>
      </c>
      <c r="B16" s="268" t="s">
        <v>100</v>
      </c>
      <c r="C16" s="357">
        <v>197826</v>
      </c>
      <c r="D16" s="357">
        <v>197826</v>
      </c>
      <c r="E16" s="357"/>
      <c r="F16" s="357"/>
      <c r="G16" s="378"/>
      <c r="H16" s="377">
        <f t="shared" si="0"/>
        <v>0</v>
      </c>
      <c r="I16" s="384"/>
      <c r="J16" s="378"/>
      <c r="K16" s="378"/>
      <c r="L16" s="384"/>
      <c r="M16" s="385"/>
    </row>
    <row r="17" spans="1:13" ht="30" customHeight="1">
      <c r="A17" s="268" t="s">
        <v>101</v>
      </c>
      <c r="B17" s="268" t="s">
        <v>102</v>
      </c>
      <c r="C17" s="357">
        <v>197826</v>
      </c>
      <c r="D17" s="357">
        <v>197826</v>
      </c>
      <c r="E17" s="357"/>
      <c r="F17" s="357"/>
      <c r="G17" s="378"/>
      <c r="H17" s="377">
        <f t="shared" si="0"/>
        <v>0</v>
      </c>
      <c r="I17" s="384"/>
      <c r="J17" s="378"/>
      <c r="K17" s="378"/>
      <c r="L17" s="384"/>
      <c r="M17" s="385"/>
    </row>
    <row r="18" spans="1:13" ht="30" customHeight="1">
      <c r="A18" s="268" t="s">
        <v>103</v>
      </c>
      <c r="B18" s="268" t="s">
        <v>104</v>
      </c>
      <c r="C18" s="357">
        <v>19208</v>
      </c>
      <c r="D18" s="357">
        <v>19208</v>
      </c>
      <c r="E18" s="357"/>
      <c r="F18" s="357"/>
      <c r="G18" s="378"/>
      <c r="H18" s="377">
        <f t="shared" si="0"/>
        <v>0</v>
      </c>
      <c r="I18" s="384"/>
      <c r="J18" s="378"/>
      <c r="K18" s="378"/>
      <c r="L18" s="384"/>
      <c r="M18" s="385"/>
    </row>
    <row r="19" spans="1:13" ht="30" customHeight="1">
      <c r="A19" s="268" t="s">
        <v>105</v>
      </c>
      <c r="B19" s="268" t="s">
        <v>106</v>
      </c>
      <c r="C19" s="357">
        <v>87462</v>
      </c>
      <c r="D19" s="357">
        <v>87462</v>
      </c>
      <c r="E19" s="357"/>
      <c r="F19" s="357"/>
      <c r="G19" s="378"/>
      <c r="H19" s="377">
        <f t="shared" si="0"/>
        <v>0</v>
      </c>
      <c r="I19" s="384"/>
      <c r="J19" s="378"/>
      <c r="K19" s="378"/>
      <c r="L19" s="384"/>
      <c r="M19" s="385"/>
    </row>
    <row r="20" spans="1:13" ht="30" customHeight="1">
      <c r="A20" s="268" t="s">
        <v>107</v>
      </c>
      <c r="B20" s="268" t="s">
        <v>108</v>
      </c>
      <c r="C20" s="357">
        <v>80816</v>
      </c>
      <c r="D20" s="357">
        <v>80816</v>
      </c>
      <c r="E20" s="357"/>
      <c r="F20" s="357"/>
      <c r="G20" s="378"/>
      <c r="H20" s="377">
        <f t="shared" si="0"/>
        <v>0</v>
      </c>
      <c r="I20" s="384"/>
      <c r="J20" s="378"/>
      <c r="K20" s="378"/>
      <c r="L20" s="384"/>
      <c r="M20" s="385"/>
    </row>
    <row r="21" spans="1:13" ht="30" customHeight="1">
      <c r="A21" s="268" t="s">
        <v>109</v>
      </c>
      <c r="B21" s="268" t="s">
        <v>110</v>
      </c>
      <c r="C21" s="357">
        <v>10340</v>
      </c>
      <c r="D21" s="357">
        <v>10340</v>
      </c>
      <c r="E21" s="357"/>
      <c r="F21" s="357"/>
      <c r="G21" s="378"/>
      <c r="H21" s="377">
        <f t="shared" si="0"/>
        <v>0</v>
      </c>
      <c r="I21" s="384"/>
      <c r="J21" s="378"/>
      <c r="K21" s="378"/>
      <c r="L21" s="384"/>
      <c r="M21" s="385"/>
    </row>
    <row r="22" spans="1:13" ht="30" customHeight="1">
      <c r="A22" s="268" t="s">
        <v>111</v>
      </c>
      <c r="B22" s="268" t="s">
        <v>112</v>
      </c>
      <c r="C22" s="357">
        <v>199084</v>
      </c>
      <c r="D22" s="357">
        <v>199084</v>
      </c>
      <c r="E22" s="357"/>
      <c r="F22" s="357"/>
      <c r="G22" s="378"/>
      <c r="H22" s="377">
        <f t="shared" si="0"/>
        <v>0</v>
      </c>
      <c r="I22" s="384"/>
      <c r="J22" s="378"/>
      <c r="K22" s="378"/>
      <c r="L22" s="384"/>
      <c r="M22" s="385"/>
    </row>
    <row r="23" spans="1:13" ht="30" customHeight="1">
      <c r="A23" s="268" t="s">
        <v>113</v>
      </c>
      <c r="B23" s="268" t="s">
        <v>114</v>
      </c>
      <c r="C23" s="357">
        <v>199084</v>
      </c>
      <c r="D23" s="357">
        <v>199084</v>
      </c>
      <c r="E23" s="357"/>
      <c r="F23" s="357"/>
      <c r="G23" s="378"/>
      <c r="H23" s="377">
        <f t="shared" si="0"/>
        <v>0</v>
      </c>
      <c r="I23" s="384"/>
      <c r="J23" s="378"/>
      <c r="K23" s="378"/>
      <c r="L23" s="384"/>
      <c r="M23" s="385"/>
    </row>
    <row r="24" spans="1:13" ht="30" customHeight="1">
      <c r="A24" s="268" t="s">
        <v>115</v>
      </c>
      <c r="B24" s="268" t="s">
        <v>116</v>
      </c>
      <c r="C24" s="357">
        <v>199084</v>
      </c>
      <c r="D24" s="357">
        <v>199084</v>
      </c>
      <c r="E24" s="357"/>
      <c r="F24" s="357"/>
      <c r="G24" s="378"/>
      <c r="H24" s="377">
        <f t="shared" si="0"/>
        <v>0</v>
      </c>
      <c r="I24" s="384"/>
      <c r="J24" s="378"/>
      <c r="K24" s="378"/>
      <c r="L24" s="384"/>
      <c r="M24" s="385"/>
    </row>
    <row r="25" spans="1:13" ht="30" customHeight="1">
      <c r="A25" s="379" t="s">
        <v>117</v>
      </c>
      <c r="B25" s="380"/>
      <c r="C25" s="381">
        <v>2877108</v>
      </c>
      <c r="D25" s="381">
        <v>2869260</v>
      </c>
      <c r="E25" s="381">
        <v>7848</v>
      </c>
      <c r="F25" s="357"/>
      <c r="G25" s="378"/>
      <c r="H25" s="377">
        <f t="shared" si="0"/>
        <v>0</v>
      </c>
      <c r="I25" s="384"/>
      <c r="J25" s="378"/>
      <c r="K25" s="378"/>
      <c r="L25" s="384"/>
      <c r="M25" s="385"/>
    </row>
  </sheetData>
  <sheetProtection/>
  <mergeCells count="11">
    <mergeCell ref="A2:M2"/>
    <mergeCell ref="A3:J3"/>
    <mergeCell ref="H4:M4"/>
    <mergeCell ref="A25:B25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1666666666667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9" activePane="bottomRight" state="frozen"/>
      <selection pane="bottomRight" activeCell="B32" sqref="B32"/>
    </sheetView>
  </sheetViews>
  <sheetFormatPr defaultColWidth="8.8515625" defaultRowHeight="14.25" customHeight="1"/>
  <cols>
    <col min="1" max="1" width="49.28125" style="79" customWidth="1"/>
    <col min="2" max="2" width="38.8515625" style="79" customWidth="1"/>
    <col min="3" max="3" width="48.57421875" style="79" customWidth="1"/>
    <col min="4" max="4" width="36.421875" style="79" customWidth="1"/>
    <col min="5" max="5" width="9.140625" style="80" customWidth="1"/>
    <col min="6" max="16384" width="9.140625" style="80" bestFit="1" customWidth="1"/>
  </cols>
  <sheetData>
    <row r="1" spans="1:4" ht="14.25" customHeight="1">
      <c r="A1" s="343"/>
      <c r="B1" s="343"/>
      <c r="C1" s="343"/>
      <c r="D1" s="201" t="s">
        <v>118</v>
      </c>
    </row>
    <row r="2" spans="1:4" ht="31.5" customHeight="1">
      <c r="A2" s="240" t="s">
        <v>119</v>
      </c>
      <c r="B2" s="344"/>
      <c r="C2" s="344"/>
      <c r="D2" s="344"/>
    </row>
    <row r="3" spans="1:4" ht="17.25" customHeight="1">
      <c r="A3" s="216" t="str">
        <f>'财务收支预算总表01-1'!A3</f>
        <v>单位名称：中国共产党大姚县委员会党校</v>
      </c>
      <c r="B3" s="345"/>
      <c r="C3" s="345"/>
      <c r="D3" s="202" t="s">
        <v>50</v>
      </c>
    </row>
    <row r="4" spans="1:4" ht="19.5" customHeight="1">
      <c r="A4" s="346" t="s">
        <v>4</v>
      </c>
      <c r="B4" s="318"/>
      <c r="C4" s="114" t="s">
        <v>5</v>
      </c>
      <c r="D4" s="219"/>
    </row>
    <row r="5" spans="1:4" ht="21.75" customHeight="1">
      <c r="A5" s="347" t="s">
        <v>6</v>
      </c>
      <c r="B5" s="348" t="s">
        <v>7</v>
      </c>
      <c r="C5" s="222" t="s">
        <v>120</v>
      </c>
      <c r="D5" s="349" t="s">
        <v>7</v>
      </c>
    </row>
    <row r="6" spans="1:4" ht="17.25" customHeight="1">
      <c r="A6" s="117"/>
      <c r="B6" s="350"/>
      <c r="C6" s="185"/>
      <c r="D6" s="351"/>
    </row>
    <row r="7" spans="1:4" ht="17.25" customHeight="1">
      <c r="A7" s="352" t="s">
        <v>121</v>
      </c>
      <c r="B7" s="353">
        <f>B8+B9+B10</f>
        <v>2877108</v>
      </c>
      <c r="C7" s="354" t="s">
        <v>122</v>
      </c>
      <c r="D7" s="355">
        <f>D8+D9+D10+D11+D12+D13+D14+D15+D16+D17+D18+D19+D20+D21+D22+D23+D24+D25+D26+D27+D28+D29+D30</f>
        <v>2877108</v>
      </c>
    </row>
    <row r="8" spans="1:4" ht="17.25" customHeight="1">
      <c r="A8" s="356" t="s">
        <v>123</v>
      </c>
      <c r="B8" s="357">
        <v>2877108</v>
      </c>
      <c r="C8" s="354" t="s">
        <v>124</v>
      </c>
      <c r="D8" s="358"/>
    </row>
    <row r="9" spans="1:4" ht="17.25" customHeight="1">
      <c r="A9" s="356" t="s">
        <v>125</v>
      </c>
      <c r="B9" s="359"/>
      <c r="C9" s="354" t="s">
        <v>126</v>
      </c>
      <c r="D9" s="358"/>
    </row>
    <row r="10" spans="1:4" ht="17.25" customHeight="1">
      <c r="A10" s="356" t="s">
        <v>127</v>
      </c>
      <c r="B10" s="359"/>
      <c r="C10" s="354" t="s">
        <v>128</v>
      </c>
      <c r="D10" s="358"/>
    </row>
    <row r="11" spans="1:4" ht="17.25" customHeight="1">
      <c r="A11" s="356" t="s">
        <v>129</v>
      </c>
      <c r="B11" s="353">
        <f>B12+B13+B14</f>
        <v>0</v>
      </c>
      <c r="C11" s="354" t="s">
        <v>130</v>
      </c>
      <c r="D11" s="358"/>
    </row>
    <row r="12" spans="1:4" ht="17.25" customHeight="1">
      <c r="A12" s="356" t="s">
        <v>123</v>
      </c>
      <c r="B12" s="359"/>
      <c r="C12" s="354" t="s">
        <v>131</v>
      </c>
      <c r="D12" s="360">
        <v>2023756</v>
      </c>
    </row>
    <row r="13" spans="1:4" ht="17.25" customHeight="1">
      <c r="A13" s="361" t="s">
        <v>125</v>
      </c>
      <c r="B13" s="126"/>
      <c r="C13" s="354" t="s">
        <v>132</v>
      </c>
      <c r="D13" s="358"/>
    </row>
    <row r="14" spans="1:4" ht="17.25" customHeight="1">
      <c r="A14" s="361" t="s">
        <v>127</v>
      </c>
      <c r="B14" s="126"/>
      <c r="C14" s="354" t="s">
        <v>133</v>
      </c>
      <c r="D14" s="358"/>
    </row>
    <row r="15" spans="1:4" ht="17.25" customHeight="1">
      <c r="A15" s="356"/>
      <c r="B15" s="126"/>
      <c r="C15" s="354" t="s">
        <v>134</v>
      </c>
      <c r="D15" s="358">
        <v>456442</v>
      </c>
    </row>
    <row r="16" spans="1:4" ht="17.25" customHeight="1">
      <c r="A16" s="356"/>
      <c r="B16" s="359"/>
      <c r="C16" s="354" t="s">
        <v>135</v>
      </c>
      <c r="D16" s="358">
        <v>197826</v>
      </c>
    </row>
    <row r="17" spans="1:4" ht="17.25" customHeight="1">
      <c r="A17" s="356"/>
      <c r="B17" s="353"/>
      <c r="C17" s="354" t="s">
        <v>136</v>
      </c>
      <c r="D17" s="358"/>
    </row>
    <row r="18" spans="1:4" ht="17.25" customHeight="1">
      <c r="A18" s="361"/>
      <c r="B18" s="353"/>
      <c r="C18" s="354" t="s">
        <v>137</v>
      </c>
      <c r="D18" s="358"/>
    </row>
    <row r="19" spans="1:4" ht="17.25" customHeight="1">
      <c r="A19" s="361"/>
      <c r="B19" s="362"/>
      <c r="C19" s="354" t="s">
        <v>138</v>
      </c>
      <c r="D19" s="358"/>
    </row>
    <row r="20" spans="1:4" ht="17.25" customHeight="1">
      <c r="A20" s="363"/>
      <c r="B20" s="362"/>
      <c r="C20" s="354" t="s">
        <v>139</v>
      </c>
      <c r="D20" s="358"/>
    </row>
    <row r="21" spans="1:4" ht="17.25" customHeight="1">
      <c r="A21" s="363"/>
      <c r="B21" s="362"/>
      <c r="C21" s="354" t="s">
        <v>140</v>
      </c>
      <c r="D21" s="358"/>
    </row>
    <row r="22" spans="1:4" ht="17.25" customHeight="1">
      <c r="A22" s="363"/>
      <c r="B22" s="362"/>
      <c r="C22" s="354" t="s">
        <v>141</v>
      </c>
      <c r="D22" s="358"/>
    </row>
    <row r="23" spans="1:4" ht="17.25" customHeight="1">
      <c r="A23" s="363"/>
      <c r="B23" s="362"/>
      <c r="C23" s="354" t="s">
        <v>142</v>
      </c>
      <c r="D23" s="358"/>
    </row>
    <row r="24" spans="1:4" ht="17.25" customHeight="1">
      <c r="A24" s="363"/>
      <c r="B24" s="362"/>
      <c r="C24" s="354" t="s">
        <v>143</v>
      </c>
      <c r="D24" s="358"/>
    </row>
    <row r="25" spans="1:4" ht="17.25" customHeight="1">
      <c r="A25" s="363"/>
      <c r="B25" s="362"/>
      <c r="C25" s="354" t="s">
        <v>144</v>
      </c>
      <c r="D25" s="358"/>
    </row>
    <row r="26" spans="1:4" ht="17.25" customHeight="1">
      <c r="A26" s="363"/>
      <c r="B26" s="362"/>
      <c r="C26" s="354" t="s">
        <v>145</v>
      </c>
      <c r="D26" s="360">
        <v>199084</v>
      </c>
    </row>
    <row r="27" spans="1:4" ht="17.25" customHeight="1">
      <c r="A27" s="363"/>
      <c r="B27" s="362"/>
      <c r="C27" s="354" t="s">
        <v>146</v>
      </c>
      <c r="D27" s="358"/>
    </row>
    <row r="28" spans="1:4" ht="17.25" customHeight="1">
      <c r="A28" s="363"/>
      <c r="B28" s="362"/>
      <c r="C28" s="354" t="s">
        <v>147</v>
      </c>
      <c r="D28" s="358"/>
    </row>
    <row r="29" spans="1:4" ht="17.25" customHeight="1">
      <c r="A29" s="363"/>
      <c r="B29" s="362"/>
      <c r="C29" s="354" t="s">
        <v>148</v>
      </c>
      <c r="D29" s="358"/>
    </row>
    <row r="30" spans="1:4" ht="17.25" customHeight="1">
      <c r="A30" s="363"/>
      <c r="B30" s="362"/>
      <c r="C30" s="354" t="s">
        <v>149</v>
      </c>
      <c r="D30" s="358"/>
    </row>
    <row r="31" spans="1:4" ht="14.25" customHeight="1">
      <c r="A31" s="364"/>
      <c r="B31" s="353"/>
      <c r="C31" s="365" t="s">
        <v>150</v>
      </c>
      <c r="D31" s="366"/>
    </row>
    <row r="32" spans="1:4" ht="17.25" customHeight="1">
      <c r="A32" s="367" t="s">
        <v>151</v>
      </c>
      <c r="B32" s="368">
        <f>B11+B7</f>
        <v>2877108</v>
      </c>
      <c r="C32" s="369" t="s">
        <v>47</v>
      </c>
      <c r="D32" s="370">
        <f>D31+D7</f>
        <v>2877108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Zeros="0" workbookViewId="0" topLeftCell="A6">
      <selection activeCell="G12" sqref="G12"/>
    </sheetView>
  </sheetViews>
  <sheetFormatPr defaultColWidth="8.8515625" defaultRowHeight="14.25" customHeight="1"/>
  <cols>
    <col min="1" max="1" width="20.140625" style="209" customWidth="1"/>
    <col min="2" max="2" width="44.00390625" style="209" customWidth="1"/>
    <col min="3" max="3" width="24.28125" style="103" customWidth="1"/>
    <col min="4" max="4" width="16.57421875" style="103" customWidth="1"/>
    <col min="5" max="7" width="24.28125" style="103" customWidth="1"/>
    <col min="8" max="8" width="9.140625" style="103" customWidth="1"/>
    <col min="9" max="16384" width="9.140625" style="103" bestFit="1" customWidth="1"/>
  </cols>
  <sheetData>
    <row r="1" spans="4:7" ht="12" customHeight="1">
      <c r="D1" s="329"/>
      <c r="F1" s="105"/>
      <c r="G1" s="105" t="s">
        <v>152</v>
      </c>
    </row>
    <row r="2" spans="1:7" ht="39" customHeight="1">
      <c r="A2" s="214" t="s">
        <v>153</v>
      </c>
      <c r="B2" s="214"/>
      <c r="C2" s="214"/>
      <c r="D2" s="214"/>
      <c r="E2" s="215"/>
      <c r="F2" s="215"/>
      <c r="G2" s="215"/>
    </row>
    <row r="3" spans="1:7" ht="18" customHeight="1">
      <c r="A3" s="216" t="str">
        <f>'财务收支预算总表01-1'!A3</f>
        <v>单位名称：中国共产党大姚县委员会党校</v>
      </c>
      <c r="F3" s="212"/>
      <c r="G3" s="212" t="s">
        <v>50</v>
      </c>
    </row>
    <row r="4" spans="1:7" ht="24.75" customHeight="1">
      <c r="A4" s="289" t="s">
        <v>154</v>
      </c>
      <c r="B4" s="290"/>
      <c r="C4" s="273" t="s">
        <v>54</v>
      </c>
      <c r="D4" s="273" t="s">
        <v>73</v>
      </c>
      <c r="E4" s="273"/>
      <c r="F4" s="273"/>
      <c r="G4" s="282" t="s">
        <v>74</v>
      </c>
    </row>
    <row r="5" spans="1:7" ht="24.75" customHeight="1">
      <c r="A5" s="225" t="s">
        <v>71</v>
      </c>
      <c r="B5" s="226" t="s">
        <v>72</v>
      </c>
      <c r="C5" s="227"/>
      <c r="D5" s="227" t="s">
        <v>56</v>
      </c>
      <c r="E5" s="227" t="s">
        <v>155</v>
      </c>
      <c r="F5" s="227" t="s">
        <v>156</v>
      </c>
      <c r="G5" s="228"/>
    </row>
    <row r="6" spans="1:7" ht="24.75" customHeight="1">
      <c r="A6" s="330" t="s">
        <v>157</v>
      </c>
      <c r="B6" s="331" t="s">
        <v>158</v>
      </c>
      <c r="C6" s="331" t="s">
        <v>159</v>
      </c>
      <c r="D6" s="331" t="s">
        <v>160</v>
      </c>
      <c r="E6" s="331" t="s">
        <v>161</v>
      </c>
      <c r="F6" s="331" t="s">
        <v>162</v>
      </c>
      <c r="G6" s="332" t="s">
        <v>163</v>
      </c>
    </row>
    <row r="7" spans="1:7" ht="24.75" customHeight="1">
      <c r="A7" s="333" t="s">
        <v>81</v>
      </c>
      <c r="B7" s="268" t="s">
        <v>82</v>
      </c>
      <c r="C7" s="276">
        <v>2023756</v>
      </c>
      <c r="D7" s="276">
        <v>2023756</v>
      </c>
      <c r="E7" s="276">
        <v>1929856</v>
      </c>
      <c r="F7" s="276">
        <v>93900</v>
      </c>
      <c r="G7" s="334"/>
    </row>
    <row r="8" spans="1:7" ht="24.75" customHeight="1">
      <c r="A8" s="333" t="s">
        <v>83</v>
      </c>
      <c r="B8" s="268" t="s">
        <v>84</v>
      </c>
      <c r="C8" s="276">
        <v>2023756</v>
      </c>
      <c r="D8" s="276">
        <v>2023756</v>
      </c>
      <c r="E8" s="276">
        <v>1929856</v>
      </c>
      <c r="F8" s="276">
        <v>93900</v>
      </c>
      <c r="G8" s="334"/>
    </row>
    <row r="9" spans="1:7" ht="24.75" customHeight="1">
      <c r="A9" s="333" t="s">
        <v>85</v>
      </c>
      <c r="B9" s="268" t="s">
        <v>86</v>
      </c>
      <c r="C9" s="276">
        <v>2023756</v>
      </c>
      <c r="D9" s="276">
        <v>2023756</v>
      </c>
      <c r="E9" s="276">
        <v>1929856</v>
      </c>
      <c r="F9" s="276">
        <v>93900</v>
      </c>
      <c r="G9" s="334"/>
    </row>
    <row r="10" spans="1:7" ht="24.75" customHeight="1">
      <c r="A10" s="333" t="s">
        <v>87</v>
      </c>
      <c r="B10" s="268" t="s">
        <v>88</v>
      </c>
      <c r="C10" s="276">
        <v>456442</v>
      </c>
      <c r="D10" s="276">
        <v>448594</v>
      </c>
      <c r="E10" s="276">
        <v>448594</v>
      </c>
      <c r="F10" s="276"/>
      <c r="G10" s="334">
        <v>7848</v>
      </c>
    </row>
    <row r="11" spans="1:7" ht="24.75" customHeight="1">
      <c r="A11" s="333" t="s">
        <v>89</v>
      </c>
      <c r="B11" s="268" t="s">
        <v>90</v>
      </c>
      <c r="C11" s="276">
        <v>448594</v>
      </c>
      <c r="D11" s="276">
        <v>448594</v>
      </c>
      <c r="E11" s="276">
        <v>448594</v>
      </c>
      <c r="F11" s="276"/>
      <c r="G11" s="334"/>
    </row>
    <row r="12" spans="1:7" ht="24.75" customHeight="1">
      <c r="A12" s="333" t="s">
        <v>91</v>
      </c>
      <c r="B12" s="268" t="s">
        <v>92</v>
      </c>
      <c r="C12" s="276">
        <v>153408</v>
      </c>
      <c r="D12" s="276">
        <v>153408</v>
      </c>
      <c r="E12" s="276">
        <v>153408</v>
      </c>
      <c r="F12" s="276"/>
      <c r="G12" s="334"/>
    </row>
    <row r="13" spans="1:7" ht="24.75" customHeight="1">
      <c r="A13" s="333" t="s">
        <v>93</v>
      </c>
      <c r="B13" s="268" t="s">
        <v>94</v>
      </c>
      <c r="C13" s="276">
        <v>295186</v>
      </c>
      <c r="D13" s="276">
        <v>295186</v>
      </c>
      <c r="E13" s="276">
        <v>295186</v>
      </c>
      <c r="F13" s="276"/>
      <c r="G13" s="334"/>
    </row>
    <row r="14" spans="1:7" ht="24.75" customHeight="1">
      <c r="A14" s="333" t="s">
        <v>95</v>
      </c>
      <c r="B14" s="268" t="s">
        <v>96</v>
      </c>
      <c r="C14" s="276">
        <v>7848</v>
      </c>
      <c r="D14" s="276"/>
      <c r="E14" s="276"/>
      <c r="F14" s="276"/>
      <c r="G14" s="334">
        <v>7848</v>
      </c>
    </row>
    <row r="15" spans="1:7" ht="24.75" customHeight="1">
      <c r="A15" s="333" t="s">
        <v>97</v>
      </c>
      <c r="B15" s="268" t="s">
        <v>98</v>
      </c>
      <c r="C15" s="276">
        <v>7848</v>
      </c>
      <c r="D15" s="276"/>
      <c r="E15" s="276"/>
      <c r="F15" s="276"/>
      <c r="G15" s="334">
        <v>7848</v>
      </c>
    </row>
    <row r="16" spans="1:7" ht="24.75" customHeight="1">
      <c r="A16" s="333" t="s">
        <v>99</v>
      </c>
      <c r="B16" s="268" t="s">
        <v>100</v>
      </c>
      <c r="C16" s="276">
        <v>197826</v>
      </c>
      <c r="D16" s="276">
        <v>197826</v>
      </c>
      <c r="E16" s="276">
        <v>197826</v>
      </c>
      <c r="F16" s="276"/>
      <c r="G16" s="334"/>
    </row>
    <row r="17" spans="1:7" ht="24.75" customHeight="1">
      <c r="A17" s="333" t="s">
        <v>101</v>
      </c>
      <c r="B17" s="268" t="s">
        <v>102</v>
      </c>
      <c r="C17" s="276">
        <v>197826</v>
      </c>
      <c r="D17" s="276">
        <v>197826</v>
      </c>
      <c r="E17" s="276">
        <v>197826</v>
      </c>
      <c r="F17" s="276"/>
      <c r="G17" s="334"/>
    </row>
    <row r="18" spans="1:7" ht="24.75" customHeight="1">
      <c r="A18" s="333" t="s">
        <v>103</v>
      </c>
      <c r="B18" s="268" t="s">
        <v>104</v>
      </c>
      <c r="C18" s="276">
        <v>19208</v>
      </c>
      <c r="D18" s="276">
        <v>19208</v>
      </c>
      <c r="E18" s="276">
        <v>19208</v>
      </c>
      <c r="F18" s="276"/>
      <c r="G18" s="334"/>
    </row>
    <row r="19" spans="1:7" ht="24.75" customHeight="1">
      <c r="A19" s="333" t="s">
        <v>105</v>
      </c>
      <c r="B19" s="268" t="s">
        <v>106</v>
      </c>
      <c r="C19" s="276">
        <v>87462</v>
      </c>
      <c r="D19" s="276">
        <v>87462</v>
      </c>
      <c r="E19" s="276">
        <v>87462</v>
      </c>
      <c r="F19" s="276"/>
      <c r="G19" s="334"/>
    </row>
    <row r="20" spans="1:7" ht="24.75" customHeight="1">
      <c r="A20" s="333" t="s">
        <v>107</v>
      </c>
      <c r="B20" s="268" t="s">
        <v>108</v>
      </c>
      <c r="C20" s="276">
        <v>80816</v>
      </c>
      <c r="D20" s="276">
        <v>80816</v>
      </c>
      <c r="E20" s="276">
        <v>80816</v>
      </c>
      <c r="F20" s="276"/>
      <c r="G20" s="334"/>
    </row>
    <row r="21" spans="1:7" ht="24.75" customHeight="1">
      <c r="A21" s="333" t="s">
        <v>109</v>
      </c>
      <c r="B21" s="268" t="s">
        <v>110</v>
      </c>
      <c r="C21" s="276">
        <v>10340</v>
      </c>
      <c r="D21" s="276">
        <v>10340</v>
      </c>
      <c r="E21" s="276">
        <v>10340</v>
      </c>
      <c r="F21" s="276"/>
      <c r="G21" s="334"/>
    </row>
    <row r="22" spans="1:7" ht="24.75" customHeight="1">
      <c r="A22" s="333" t="s">
        <v>111</v>
      </c>
      <c r="B22" s="268" t="s">
        <v>112</v>
      </c>
      <c r="C22" s="276">
        <v>199084</v>
      </c>
      <c r="D22" s="276">
        <v>199084</v>
      </c>
      <c r="E22" s="276">
        <v>199084</v>
      </c>
      <c r="F22" s="276"/>
      <c r="G22" s="334"/>
    </row>
    <row r="23" spans="1:7" ht="24.75" customHeight="1">
      <c r="A23" s="333" t="s">
        <v>113</v>
      </c>
      <c r="B23" s="268" t="s">
        <v>114</v>
      </c>
      <c r="C23" s="276">
        <v>199084</v>
      </c>
      <c r="D23" s="276">
        <v>199084</v>
      </c>
      <c r="E23" s="276">
        <v>199084</v>
      </c>
      <c r="F23" s="276"/>
      <c r="G23" s="334"/>
    </row>
    <row r="24" spans="1:7" ht="24.75" customHeight="1">
      <c r="A24" s="333" t="s">
        <v>115</v>
      </c>
      <c r="B24" s="268" t="s">
        <v>116</v>
      </c>
      <c r="C24" s="276">
        <v>199084</v>
      </c>
      <c r="D24" s="276">
        <v>199084</v>
      </c>
      <c r="E24" s="276">
        <v>199084</v>
      </c>
      <c r="F24" s="276"/>
      <c r="G24" s="334"/>
    </row>
    <row r="25" spans="1:7" ht="24.75" customHeight="1">
      <c r="A25" s="233"/>
      <c r="B25" s="234"/>
      <c r="C25" s="335">
        <f>D25+G25</f>
        <v>0</v>
      </c>
      <c r="D25" s="335">
        <f>E25+F25</f>
        <v>0</v>
      </c>
      <c r="E25" s="336"/>
      <c r="F25" s="336"/>
      <c r="G25" s="337"/>
    </row>
    <row r="26" spans="1:7" s="259" customFormat="1" ht="24.75" customHeight="1">
      <c r="A26" s="338" t="s">
        <v>117</v>
      </c>
      <c r="B26" s="339" t="s">
        <v>117</v>
      </c>
      <c r="C26" s="340">
        <v>2877108</v>
      </c>
      <c r="D26" s="341">
        <v>2869260</v>
      </c>
      <c r="E26" s="340">
        <v>2775360</v>
      </c>
      <c r="F26" s="340">
        <v>93900</v>
      </c>
      <c r="G26" s="342">
        <v>7848</v>
      </c>
    </row>
  </sheetData>
  <sheetProtection/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F19" sqref="F19"/>
    </sheetView>
  </sheetViews>
  <sheetFormatPr defaultColWidth="8.8515625" defaultRowHeight="12.75"/>
  <cols>
    <col min="1" max="1" width="29.421875" style="310" customWidth="1"/>
    <col min="2" max="2" width="27.421875" style="310" customWidth="1"/>
    <col min="3" max="3" width="17.28125" style="311" customWidth="1"/>
    <col min="4" max="5" width="26.28125" style="312" customWidth="1"/>
    <col min="6" max="6" width="18.7109375" style="312" customWidth="1"/>
    <col min="7" max="7" width="9.140625" style="103" customWidth="1"/>
    <col min="8" max="16384" width="9.140625" style="103" bestFit="1" customWidth="1"/>
  </cols>
  <sheetData>
    <row r="1" spans="1:6" ht="12" customHeight="1">
      <c r="A1" s="313"/>
      <c r="B1" s="313"/>
      <c r="C1" s="157"/>
      <c r="D1" s="103"/>
      <c r="E1" s="103"/>
      <c r="F1" s="314" t="s">
        <v>164</v>
      </c>
    </row>
    <row r="2" spans="1:6" ht="25.5" customHeight="1">
      <c r="A2" s="315" t="s">
        <v>165</v>
      </c>
      <c r="B2" s="315"/>
      <c r="C2" s="315"/>
      <c r="D2" s="315"/>
      <c r="E2" s="316"/>
      <c r="F2" s="316"/>
    </row>
    <row r="3" spans="1:6" ht="33.75" customHeight="1">
      <c r="A3" s="216" t="str">
        <f>'财务收支预算总表01-1'!A3</f>
        <v>单位名称：中国共产党大姚县委员会党校</v>
      </c>
      <c r="B3" s="313"/>
      <c r="C3" s="157"/>
      <c r="D3" s="103"/>
      <c r="E3" s="103"/>
      <c r="F3" s="314" t="s">
        <v>166</v>
      </c>
    </row>
    <row r="4" spans="1:6" s="309" customFormat="1" ht="33.75" customHeight="1">
      <c r="A4" s="317" t="s">
        <v>167</v>
      </c>
      <c r="B4" s="218" t="s">
        <v>168</v>
      </c>
      <c r="C4" s="114" t="s">
        <v>169</v>
      </c>
      <c r="D4" s="115"/>
      <c r="E4" s="318"/>
      <c r="F4" s="319" t="s">
        <v>170</v>
      </c>
    </row>
    <row r="5" spans="1:6" s="309" customFormat="1" ht="33.75" customHeight="1">
      <c r="A5" s="181"/>
      <c r="B5" s="185"/>
      <c r="C5" s="123" t="s">
        <v>56</v>
      </c>
      <c r="D5" s="123" t="s">
        <v>171</v>
      </c>
      <c r="E5" s="123" t="s">
        <v>172</v>
      </c>
      <c r="F5" s="320"/>
    </row>
    <row r="6" spans="1:6" s="309" customFormat="1" ht="33.75" customHeight="1">
      <c r="A6" s="321">
        <v>1</v>
      </c>
      <c r="B6" s="322">
        <v>2</v>
      </c>
      <c r="C6" s="323">
        <v>3</v>
      </c>
      <c r="D6" s="322">
        <v>4</v>
      </c>
      <c r="E6" s="322">
        <v>5</v>
      </c>
      <c r="F6" s="324">
        <v>6</v>
      </c>
    </row>
    <row r="7" spans="1:6" ht="33.75" customHeight="1">
      <c r="A7" s="325">
        <f>B7+C7+F7</f>
        <v>1000</v>
      </c>
      <c r="B7" s="326"/>
      <c r="C7" s="327">
        <f>D7+E7</f>
        <v>0</v>
      </c>
      <c r="D7" s="326"/>
      <c r="E7" s="326"/>
      <c r="F7" s="328">
        <v>1000</v>
      </c>
    </row>
    <row r="8" ht="12.75">
      <c r="A8" s="313">
        <f>IF(A7=0,"说明：本表无数据，故公开空表。","")</f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1.5354166666666667" bottom="0.5118055555555555" header="0.3145833333333333" footer="0.3145833333333333"/>
  <pageSetup fitToHeight="1" fitToWidth="1" horizontalDpi="600" verticalDpi="600" orientation="landscape" paperSize="9" scale="97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showZeros="0" workbookViewId="0" topLeftCell="A23">
      <selection activeCell="I40" sqref="I40"/>
    </sheetView>
  </sheetViews>
  <sheetFormatPr defaultColWidth="8.8515625" defaultRowHeight="14.25" customHeight="1"/>
  <cols>
    <col min="1" max="1" width="14.57421875" style="209" customWidth="1"/>
    <col min="2" max="3" width="14.8515625" style="209" customWidth="1"/>
    <col min="4" max="5" width="15.140625" style="209" bestFit="1" customWidth="1"/>
    <col min="6" max="7" width="14.28125" style="209" customWidth="1"/>
    <col min="8" max="9" width="13.140625" style="157" customWidth="1"/>
    <col min="10" max="10" width="14.57421875" style="157" customWidth="1"/>
    <col min="11" max="12" width="12.140625" style="157" customWidth="1"/>
    <col min="13" max="13" width="15.421875" style="157" customWidth="1"/>
    <col min="14" max="24" width="12.140625" style="157" customWidth="1"/>
    <col min="25" max="25" width="9.140625" style="103" customWidth="1"/>
    <col min="26" max="16384" width="9.140625" style="103" bestFit="1" customWidth="1"/>
  </cols>
  <sheetData>
    <row r="1" ht="12" customHeight="1">
      <c r="X1" s="305" t="s">
        <v>173</v>
      </c>
    </row>
    <row r="2" spans="1:24" ht="39" customHeight="1">
      <c r="A2" s="214" t="s">
        <v>174</v>
      </c>
      <c r="B2" s="214"/>
      <c r="C2" s="214"/>
      <c r="D2" s="214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</row>
    <row r="3" spans="1:24" ht="18" customHeight="1">
      <c r="A3" s="216" t="str">
        <f>'财务收支预算总表01-1'!A3</f>
        <v>单位名称：中国共产党大姚县委员会党校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X3" s="111" t="s">
        <v>50</v>
      </c>
    </row>
    <row r="4" spans="1:24" ht="30" customHeight="1">
      <c r="A4" s="289" t="s">
        <v>175</v>
      </c>
      <c r="B4" s="290" t="s">
        <v>176</v>
      </c>
      <c r="C4" s="290" t="s">
        <v>177</v>
      </c>
      <c r="D4" s="290" t="s">
        <v>178</v>
      </c>
      <c r="E4" s="290" t="s">
        <v>179</v>
      </c>
      <c r="F4" s="290" t="s">
        <v>180</v>
      </c>
      <c r="G4" s="290" t="s">
        <v>181</v>
      </c>
      <c r="H4" s="141" t="s">
        <v>182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68"/>
    </row>
    <row r="5" spans="1:24" ht="30" customHeight="1">
      <c r="A5" s="291"/>
      <c r="B5" s="292"/>
      <c r="C5" s="292"/>
      <c r="D5" s="292"/>
      <c r="E5" s="292"/>
      <c r="F5" s="292"/>
      <c r="G5" s="292"/>
      <c r="H5" s="143" t="s">
        <v>183</v>
      </c>
      <c r="I5" s="143" t="s">
        <v>184</v>
      </c>
      <c r="J5" s="143"/>
      <c r="K5" s="143"/>
      <c r="L5" s="143"/>
      <c r="M5" s="143"/>
      <c r="N5" s="143"/>
      <c r="O5" s="227" t="s">
        <v>185</v>
      </c>
      <c r="P5" s="227"/>
      <c r="Q5" s="227"/>
      <c r="R5" s="143" t="s">
        <v>60</v>
      </c>
      <c r="S5" s="143" t="s">
        <v>61</v>
      </c>
      <c r="T5" s="143"/>
      <c r="U5" s="143"/>
      <c r="V5" s="143"/>
      <c r="W5" s="143"/>
      <c r="X5" s="169"/>
    </row>
    <row r="6" spans="1:24" ht="30" customHeight="1">
      <c r="A6" s="291"/>
      <c r="B6" s="292"/>
      <c r="C6" s="292"/>
      <c r="D6" s="292"/>
      <c r="E6" s="292"/>
      <c r="F6" s="292"/>
      <c r="G6" s="292"/>
      <c r="H6" s="143"/>
      <c r="I6" s="143" t="s">
        <v>186</v>
      </c>
      <c r="J6" s="143"/>
      <c r="K6" s="143" t="s">
        <v>187</v>
      </c>
      <c r="L6" s="143" t="s">
        <v>188</v>
      </c>
      <c r="M6" s="143" t="s">
        <v>189</v>
      </c>
      <c r="N6" s="143" t="s">
        <v>190</v>
      </c>
      <c r="O6" s="300" t="s">
        <v>57</v>
      </c>
      <c r="P6" s="300" t="s">
        <v>58</v>
      </c>
      <c r="Q6" s="300" t="s">
        <v>59</v>
      </c>
      <c r="R6" s="143"/>
      <c r="S6" s="143" t="s">
        <v>56</v>
      </c>
      <c r="T6" s="143" t="s">
        <v>62</v>
      </c>
      <c r="U6" s="143" t="s">
        <v>63</v>
      </c>
      <c r="V6" s="143" t="s">
        <v>64</v>
      </c>
      <c r="W6" s="143" t="s">
        <v>65</v>
      </c>
      <c r="X6" s="169" t="s">
        <v>66</v>
      </c>
    </row>
    <row r="7" spans="1:24" ht="30" customHeight="1">
      <c r="A7" s="291"/>
      <c r="B7" s="292"/>
      <c r="C7" s="292"/>
      <c r="D7" s="292"/>
      <c r="E7" s="292"/>
      <c r="F7" s="292"/>
      <c r="G7" s="292"/>
      <c r="H7" s="143"/>
      <c r="I7" s="143" t="s">
        <v>56</v>
      </c>
      <c r="J7" s="143" t="s">
        <v>191</v>
      </c>
      <c r="K7" s="143"/>
      <c r="L7" s="143"/>
      <c r="M7" s="143"/>
      <c r="N7" s="143"/>
      <c r="O7" s="301"/>
      <c r="P7" s="301"/>
      <c r="Q7" s="301"/>
      <c r="R7" s="143"/>
      <c r="S7" s="143"/>
      <c r="T7" s="143"/>
      <c r="U7" s="143"/>
      <c r="V7" s="143"/>
      <c r="W7" s="143"/>
      <c r="X7" s="169"/>
    </row>
    <row r="8" spans="1:24" ht="30" customHeight="1">
      <c r="A8" s="225" t="s">
        <v>157</v>
      </c>
      <c r="B8" s="226" t="s">
        <v>158</v>
      </c>
      <c r="C8" s="226" t="s">
        <v>159</v>
      </c>
      <c r="D8" s="226" t="s">
        <v>160</v>
      </c>
      <c r="E8" s="226" t="s">
        <v>161</v>
      </c>
      <c r="F8" s="226" t="s">
        <v>162</v>
      </c>
      <c r="G8" s="226" t="s">
        <v>163</v>
      </c>
      <c r="H8" s="226" t="s">
        <v>192</v>
      </c>
      <c r="I8" s="226" t="s">
        <v>193</v>
      </c>
      <c r="J8" s="226" t="s">
        <v>194</v>
      </c>
      <c r="K8" s="226" t="s">
        <v>195</v>
      </c>
      <c r="L8" s="226" t="s">
        <v>196</v>
      </c>
      <c r="M8" s="226" t="s">
        <v>197</v>
      </c>
      <c r="N8" s="226" t="s">
        <v>198</v>
      </c>
      <c r="O8" s="226" t="s">
        <v>199</v>
      </c>
      <c r="P8" s="226" t="s">
        <v>200</v>
      </c>
      <c r="Q8" s="226" t="s">
        <v>201</v>
      </c>
      <c r="R8" s="226" t="s">
        <v>202</v>
      </c>
      <c r="S8" s="226" t="s">
        <v>203</v>
      </c>
      <c r="T8" s="226" t="s">
        <v>204</v>
      </c>
      <c r="U8" s="226" t="s">
        <v>205</v>
      </c>
      <c r="V8" s="226" t="s">
        <v>206</v>
      </c>
      <c r="W8" s="226" t="s">
        <v>207</v>
      </c>
      <c r="X8" s="306" t="s">
        <v>208</v>
      </c>
    </row>
    <row r="9" spans="1:24" ht="30" customHeight="1">
      <c r="A9" s="293" t="s">
        <v>209</v>
      </c>
      <c r="B9" s="294" t="s">
        <v>210</v>
      </c>
      <c r="C9" s="294" t="s">
        <v>211</v>
      </c>
      <c r="D9" s="294" t="s">
        <v>85</v>
      </c>
      <c r="E9" s="294" t="s">
        <v>212</v>
      </c>
      <c r="F9" s="294" t="s">
        <v>213</v>
      </c>
      <c r="G9" s="294" t="s">
        <v>214</v>
      </c>
      <c r="H9" s="295">
        <v>131748</v>
      </c>
      <c r="I9" s="295">
        <v>131748</v>
      </c>
      <c r="J9" s="302"/>
      <c r="K9" s="303"/>
      <c r="L9" s="303"/>
      <c r="M9" s="303">
        <v>131748</v>
      </c>
      <c r="N9" s="303"/>
      <c r="O9" s="303"/>
      <c r="P9" s="303"/>
      <c r="Q9" s="303"/>
      <c r="R9" s="303"/>
      <c r="S9" s="302">
        <f aca="true" t="shared" si="0" ref="S9:S38">T9+U9+V9+W9+X9</f>
        <v>0</v>
      </c>
      <c r="T9" s="303"/>
      <c r="U9" s="303"/>
      <c r="V9" s="303"/>
      <c r="W9" s="303"/>
      <c r="X9" s="307"/>
    </row>
    <row r="10" spans="1:24" ht="30" customHeight="1">
      <c r="A10" s="293" t="s">
        <v>209</v>
      </c>
      <c r="B10" s="294" t="s">
        <v>215</v>
      </c>
      <c r="C10" s="294" t="s">
        <v>216</v>
      </c>
      <c r="D10" s="294" t="s">
        <v>85</v>
      </c>
      <c r="E10" s="294" t="s">
        <v>212</v>
      </c>
      <c r="F10" s="294" t="s">
        <v>217</v>
      </c>
      <c r="G10" s="294" t="s">
        <v>218</v>
      </c>
      <c r="H10" s="295">
        <v>27000</v>
      </c>
      <c r="I10" s="295">
        <v>27000</v>
      </c>
      <c r="J10" s="302"/>
      <c r="K10" s="303"/>
      <c r="L10" s="303"/>
      <c r="M10" s="303">
        <v>27000</v>
      </c>
      <c r="N10" s="303"/>
      <c r="O10" s="303"/>
      <c r="P10" s="303"/>
      <c r="Q10" s="303"/>
      <c r="R10" s="303"/>
      <c r="S10" s="302">
        <f t="shared" si="0"/>
        <v>0</v>
      </c>
      <c r="T10" s="303"/>
      <c r="U10" s="303"/>
      <c r="V10" s="303"/>
      <c r="W10" s="303"/>
      <c r="X10" s="307"/>
    </row>
    <row r="11" spans="1:24" ht="30" customHeight="1">
      <c r="A11" s="293" t="s">
        <v>209</v>
      </c>
      <c r="B11" s="294" t="s">
        <v>219</v>
      </c>
      <c r="C11" s="294" t="s">
        <v>220</v>
      </c>
      <c r="D11" s="294" t="s">
        <v>85</v>
      </c>
      <c r="E11" s="294" t="s">
        <v>212</v>
      </c>
      <c r="F11" s="294" t="s">
        <v>221</v>
      </c>
      <c r="G11" s="294" t="s">
        <v>222</v>
      </c>
      <c r="H11" s="295">
        <v>60240</v>
      </c>
      <c r="I11" s="295">
        <v>60240</v>
      </c>
      <c r="J11" s="302"/>
      <c r="K11" s="303"/>
      <c r="L11" s="303"/>
      <c r="M11" s="303">
        <v>60240</v>
      </c>
      <c r="N11" s="303"/>
      <c r="O11" s="303"/>
      <c r="P11" s="303"/>
      <c r="Q11" s="303"/>
      <c r="R11" s="303"/>
      <c r="S11" s="302">
        <f t="shared" si="0"/>
        <v>0</v>
      </c>
      <c r="T11" s="303"/>
      <c r="U11" s="303"/>
      <c r="V11" s="303"/>
      <c r="W11" s="303"/>
      <c r="X11" s="307"/>
    </row>
    <row r="12" spans="1:24" ht="30" customHeight="1">
      <c r="A12" s="293" t="s">
        <v>209</v>
      </c>
      <c r="B12" s="294" t="s">
        <v>223</v>
      </c>
      <c r="C12" s="294" t="s">
        <v>224</v>
      </c>
      <c r="D12" s="294" t="s">
        <v>85</v>
      </c>
      <c r="E12" s="294" t="s">
        <v>212</v>
      </c>
      <c r="F12" s="294" t="s">
        <v>221</v>
      </c>
      <c r="G12" s="294" t="s">
        <v>222</v>
      </c>
      <c r="H12" s="295">
        <v>10979</v>
      </c>
      <c r="I12" s="295">
        <v>10979</v>
      </c>
      <c r="J12" s="302"/>
      <c r="K12" s="303"/>
      <c r="L12" s="303"/>
      <c r="M12" s="303">
        <v>10979</v>
      </c>
      <c r="N12" s="303"/>
      <c r="O12" s="303"/>
      <c r="P12" s="303"/>
      <c r="Q12" s="303"/>
      <c r="R12" s="303"/>
      <c r="S12" s="302">
        <f t="shared" si="0"/>
        <v>0</v>
      </c>
      <c r="T12" s="303"/>
      <c r="U12" s="303"/>
      <c r="V12" s="303"/>
      <c r="W12" s="303"/>
      <c r="X12" s="307"/>
    </row>
    <row r="13" spans="1:24" ht="30" customHeight="1">
      <c r="A13" s="293" t="s">
        <v>209</v>
      </c>
      <c r="B13" s="294" t="s">
        <v>225</v>
      </c>
      <c r="C13" s="294" t="s">
        <v>226</v>
      </c>
      <c r="D13" s="294" t="s">
        <v>85</v>
      </c>
      <c r="E13" s="294" t="s">
        <v>212</v>
      </c>
      <c r="F13" s="294" t="s">
        <v>221</v>
      </c>
      <c r="G13" s="294" t="s">
        <v>222</v>
      </c>
      <c r="H13" s="295">
        <v>30120</v>
      </c>
      <c r="I13" s="295">
        <v>30120</v>
      </c>
      <c r="J13" s="302"/>
      <c r="K13" s="303"/>
      <c r="L13" s="303"/>
      <c r="M13" s="303">
        <v>30120</v>
      </c>
      <c r="N13" s="303"/>
      <c r="O13" s="303"/>
      <c r="P13" s="303"/>
      <c r="Q13" s="303"/>
      <c r="R13" s="303"/>
      <c r="S13" s="302">
        <f t="shared" si="0"/>
        <v>0</v>
      </c>
      <c r="T13" s="303"/>
      <c r="U13" s="303"/>
      <c r="V13" s="303"/>
      <c r="W13" s="303"/>
      <c r="X13" s="307"/>
    </row>
    <row r="14" spans="1:24" ht="30" customHeight="1">
      <c r="A14" s="293" t="s">
        <v>209</v>
      </c>
      <c r="B14" s="294" t="s">
        <v>227</v>
      </c>
      <c r="C14" s="294" t="s">
        <v>228</v>
      </c>
      <c r="D14" s="294" t="s">
        <v>85</v>
      </c>
      <c r="E14" s="294" t="s">
        <v>212</v>
      </c>
      <c r="F14" s="294" t="s">
        <v>229</v>
      </c>
      <c r="G14" s="294" t="s">
        <v>230</v>
      </c>
      <c r="H14" s="295">
        <v>176340</v>
      </c>
      <c r="I14" s="295">
        <v>176340</v>
      </c>
      <c r="J14" s="302"/>
      <c r="K14" s="303"/>
      <c r="L14" s="303"/>
      <c r="M14" s="303">
        <v>176340</v>
      </c>
      <c r="N14" s="303"/>
      <c r="O14" s="303"/>
      <c r="P14" s="303"/>
      <c r="Q14" s="303"/>
      <c r="R14" s="303"/>
      <c r="S14" s="302">
        <f t="shared" si="0"/>
        <v>0</v>
      </c>
      <c r="T14" s="303"/>
      <c r="U14" s="303"/>
      <c r="V14" s="303"/>
      <c r="W14" s="303"/>
      <c r="X14" s="307"/>
    </row>
    <row r="15" spans="1:24" ht="30" customHeight="1">
      <c r="A15" s="293" t="s">
        <v>209</v>
      </c>
      <c r="B15" s="294" t="s">
        <v>231</v>
      </c>
      <c r="C15" s="294" t="s">
        <v>232</v>
      </c>
      <c r="D15" s="294" t="s">
        <v>85</v>
      </c>
      <c r="E15" s="294" t="s">
        <v>212</v>
      </c>
      <c r="F15" s="294" t="s">
        <v>213</v>
      </c>
      <c r="G15" s="294" t="s">
        <v>214</v>
      </c>
      <c r="H15" s="295">
        <v>665184</v>
      </c>
      <c r="I15" s="295">
        <v>665184</v>
      </c>
      <c r="J15" s="303"/>
      <c r="K15" s="303"/>
      <c r="L15" s="303"/>
      <c r="M15" s="303">
        <v>665184</v>
      </c>
      <c r="N15" s="303"/>
      <c r="O15" s="303"/>
      <c r="P15" s="303"/>
      <c r="Q15" s="303"/>
      <c r="R15" s="303"/>
      <c r="S15" s="302">
        <f t="shared" si="0"/>
        <v>0</v>
      </c>
      <c r="T15" s="303"/>
      <c r="U15" s="303"/>
      <c r="V15" s="303"/>
      <c r="W15" s="303"/>
      <c r="X15" s="307"/>
    </row>
    <row r="16" spans="1:24" ht="30" customHeight="1">
      <c r="A16" s="293" t="s">
        <v>209</v>
      </c>
      <c r="B16" s="294" t="s">
        <v>233</v>
      </c>
      <c r="C16" s="294" t="s">
        <v>234</v>
      </c>
      <c r="D16" s="294" t="s">
        <v>85</v>
      </c>
      <c r="E16" s="294" t="s">
        <v>212</v>
      </c>
      <c r="F16" s="294" t="s">
        <v>235</v>
      </c>
      <c r="G16" s="294" t="s">
        <v>236</v>
      </c>
      <c r="H16" s="295">
        <v>161880</v>
      </c>
      <c r="I16" s="295">
        <v>161880</v>
      </c>
      <c r="J16" s="303"/>
      <c r="K16" s="303"/>
      <c r="L16" s="303"/>
      <c r="M16" s="303">
        <v>161880</v>
      </c>
      <c r="N16" s="303"/>
      <c r="O16" s="303"/>
      <c r="P16" s="303"/>
      <c r="Q16" s="303"/>
      <c r="R16" s="303"/>
      <c r="S16" s="302">
        <f t="shared" si="0"/>
        <v>0</v>
      </c>
      <c r="T16" s="303"/>
      <c r="U16" s="303"/>
      <c r="V16" s="303"/>
      <c r="W16" s="303"/>
      <c r="X16" s="307"/>
    </row>
    <row r="17" spans="1:24" ht="30" customHeight="1">
      <c r="A17" s="293" t="s">
        <v>209</v>
      </c>
      <c r="B17" s="294" t="s">
        <v>233</v>
      </c>
      <c r="C17" s="294" t="s">
        <v>234</v>
      </c>
      <c r="D17" s="294" t="s">
        <v>85</v>
      </c>
      <c r="E17" s="294" t="s">
        <v>212</v>
      </c>
      <c r="F17" s="294" t="s">
        <v>235</v>
      </c>
      <c r="G17" s="294" t="s">
        <v>236</v>
      </c>
      <c r="H17" s="295">
        <v>339984</v>
      </c>
      <c r="I17" s="295">
        <v>339984</v>
      </c>
      <c r="J17" s="303"/>
      <c r="K17" s="303"/>
      <c r="L17" s="303"/>
      <c r="M17" s="303">
        <v>339984</v>
      </c>
      <c r="N17" s="303"/>
      <c r="O17" s="303"/>
      <c r="P17" s="303"/>
      <c r="Q17" s="303"/>
      <c r="R17" s="303"/>
      <c r="S17" s="302">
        <f t="shared" si="0"/>
        <v>0</v>
      </c>
      <c r="T17" s="303"/>
      <c r="U17" s="303"/>
      <c r="V17" s="303"/>
      <c r="W17" s="303"/>
      <c r="X17" s="307"/>
    </row>
    <row r="18" spans="1:24" ht="30" customHeight="1">
      <c r="A18" s="293" t="s">
        <v>209</v>
      </c>
      <c r="B18" s="294" t="s">
        <v>237</v>
      </c>
      <c r="C18" s="294" t="s">
        <v>238</v>
      </c>
      <c r="D18" s="294" t="s">
        <v>85</v>
      </c>
      <c r="E18" s="294" t="s">
        <v>212</v>
      </c>
      <c r="F18" s="294" t="s">
        <v>235</v>
      </c>
      <c r="G18" s="294" t="s">
        <v>236</v>
      </c>
      <c r="H18" s="295">
        <v>216000</v>
      </c>
      <c r="I18" s="295">
        <v>216000</v>
      </c>
      <c r="J18" s="303"/>
      <c r="K18" s="303"/>
      <c r="L18" s="303"/>
      <c r="M18" s="303">
        <v>216000</v>
      </c>
      <c r="N18" s="303"/>
      <c r="O18" s="303"/>
      <c r="P18" s="303"/>
      <c r="Q18" s="303"/>
      <c r="R18" s="303"/>
      <c r="S18" s="302">
        <f t="shared" si="0"/>
        <v>0</v>
      </c>
      <c r="T18" s="303"/>
      <c r="U18" s="303"/>
      <c r="V18" s="303"/>
      <c r="W18" s="303"/>
      <c r="X18" s="307"/>
    </row>
    <row r="19" spans="1:24" ht="30" customHeight="1">
      <c r="A19" s="293" t="s">
        <v>209</v>
      </c>
      <c r="B19" s="294" t="s">
        <v>239</v>
      </c>
      <c r="C19" s="294" t="s">
        <v>240</v>
      </c>
      <c r="D19" s="294" t="s">
        <v>85</v>
      </c>
      <c r="E19" s="294" t="s">
        <v>212</v>
      </c>
      <c r="F19" s="294" t="s">
        <v>229</v>
      </c>
      <c r="G19" s="294" t="s">
        <v>230</v>
      </c>
      <c r="H19" s="295">
        <v>63720</v>
      </c>
      <c r="I19" s="295">
        <v>63720</v>
      </c>
      <c r="J19" s="303"/>
      <c r="K19" s="303"/>
      <c r="L19" s="303"/>
      <c r="M19" s="303">
        <v>63720</v>
      </c>
      <c r="N19" s="303"/>
      <c r="O19" s="303"/>
      <c r="P19" s="303"/>
      <c r="Q19" s="303"/>
      <c r="R19" s="303"/>
      <c r="S19" s="302">
        <f t="shared" si="0"/>
        <v>0</v>
      </c>
      <c r="T19" s="303"/>
      <c r="U19" s="303"/>
      <c r="V19" s="303"/>
      <c r="W19" s="303"/>
      <c r="X19" s="307"/>
    </row>
    <row r="20" spans="1:24" ht="30" customHeight="1">
      <c r="A20" s="293" t="s">
        <v>209</v>
      </c>
      <c r="B20" s="294" t="s">
        <v>241</v>
      </c>
      <c r="C20" s="294" t="s">
        <v>242</v>
      </c>
      <c r="D20" s="294" t="s">
        <v>85</v>
      </c>
      <c r="E20" s="294" t="s">
        <v>212</v>
      </c>
      <c r="F20" s="294" t="s">
        <v>235</v>
      </c>
      <c r="G20" s="294" t="s">
        <v>236</v>
      </c>
      <c r="H20" s="295">
        <v>55432</v>
      </c>
      <c r="I20" s="295">
        <v>55432</v>
      </c>
      <c r="J20" s="303"/>
      <c r="K20" s="303"/>
      <c r="L20" s="303"/>
      <c r="M20" s="303">
        <v>55432</v>
      </c>
      <c r="N20" s="303"/>
      <c r="O20" s="303"/>
      <c r="P20" s="303"/>
      <c r="Q20" s="303"/>
      <c r="R20" s="303"/>
      <c r="S20" s="302">
        <f t="shared" si="0"/>
        <v>0</v>
      </c>
      <c r="T20" s="303"/>
      <c r="U20" s="303"/>
      <c r="V20" s="303"/>
      <c r="W20" s="303"/>
      <c r="X20" s="307"/>
    </row>
    <row r="21" spans="1:24" ht="30" customHeight="1">
      <c r="A21" s="293" t="s">
        <v>209</v>
      </c>
      <c r="B21" s="294" t="s">
        <v>243</v>
      </c>
      <c r="C21" s="294" t="s">
        <v>244</v>
      </c>
      <c r="D21" s="294" t="s">
        <v>93</v>
      </c>
      <c r="E21" s="294" t="s">
        <v>245</v>
      </c>
      <c r="F21" s="294" t="s">
        <v>246</v>
      </c>
      <c r="G21" s="294" t="s">
        <v>244</v>
      </c>
      <c r="H21" s="295">
        <v>295186</v>
      </c>
      <c r="I21" s="295">
        <v>295186</v>
      </c>
      <c r="J21" s="303"/>
      <c r="K21" s="303"/>
      <c r="L21" s="303"/>
      <c r="M21" s="303">
        <v>295186</v>
      </c>
      <c r="N21" s="303"/>
      <c r="O21" s="303"/>
      <c r="P21" s="303"/>
      <c r="Q21" s="303"/>
      <c r="R21" s="303"/>
      <c r="S21" s="302">
        <f t="shared" si="0"/>
        <v>0</v>
      </c>
      <c r="T21" s="303"/>
      <c r="U21" s="303"/>
      <c r="V21" s="303"/>
      <c r="W21" s="303"/>
      <c r="X21" s="307"/>
    </row>
    <row r="22" spans="1:24" ht="30" customHeight="1">
      <c r="A22" s="293" t="s">
        <v>209</v>
      </c>
      <c r="B22" s="294" t="s">
        <v>247</v>
      </c>
      <c r="C22" s="294" t="s">
        <v>248</v>
      </c>
      <c r="D22" s="294" t="s">
        <v>103</v>
      </c>
      <c r="E22" s="294" t="s">
        <v>249</v>
      </c>
      <c r="F22" s="294" t="s">
        <v>250</v>
      </c>
      <c r="G22" s="294" t="s">
        <v>251</v>
      </c>
      <c r="H22" s="295">
        <v>19208</v>
      </c>
      <c r="I22" s="295">
        <v>19208</v>
      </c>
      <c r="J22" s="303"/>
      <c r="K22" s="303"/>
      <c r="L22" s="303"/>
      <c r="M22" s="303">
        <v>19208</v>
      </c>
      <c r="N22" s="303"/>
      <c r="O22" s="303"/>
      <c r="P22" s="303"/>
      <c r="Q22" s="303"/>
      <c r="R22" s="303"/>
      <c r="S22" s="302">
        <f t="shared" si="0"/>
        <v>0</v>
      </c>
      <c r="T22" s="303"/>
      <c r="U22" s="303"/>
      <c r="V22" s="303"/>
      <c r="W22" s="303"/>
      <c r="X22" s="307"/>
    </row>
    <row r="23" spans="1:24" ht="30" customHeight="1">
      <c r="A23" s="293" t="s">
        <v>209</v>
      </c>
      <c r="B23" s="294" t="s">
        <v>247</v>
      </c>
      <c r="C23" s="294" t="s">
        <v>248</v>
      </c>
      <c r="D23" s="294" t="s">
        <v>105</v>
      </c>
      <c r="E23" s="294" t="s">
        <v>252</v>
      </c>
      <c r="F23" s="294" t="s">
        <v>250</v>
      </c>
      <c r="G23" s="294" t="s">
        <v>251</v>
      </c>
      <c r="H23" s="295">
        <v>87462</v>
      </c>
      <c r="I23" s="295">
        <v>87462</v>
      </c>
      <c r="J23" s="303"/>
      <c r="K23" s="303"/>
      <c r="L23" s="303"/>
      <c r="M23" s="303">
        <v>87462</v>
      </c>
      <c r="N23" s="303"/>
      <c r="O23" s="303"/>
      <c r="P23" s="303"/>
      <c r="Q23" s="303"/>
      <c r="R23" s="303"/>
      <c r="S23" s="302">
        <f t="shared" si="0"/>
        <v>0</v>
      </c>
      <c r="T23" s="303"/>
      <c r="U23" s="303"/>
      <c r="V23" s="303"/>
      <c r="W23" s="303"/>
      <c r="X23" s="307"/>
    </row>
    <row r="24" spans="1:24" ht="30" customHeight="1">
      <c r="A24" s="293" t="s">
        <v>209</v>
      </c>
      <c r="B24" s="294" t="s">
        <v>247</v>
      </c>
      <c r="C24" s="294" t="s">
        <v>248</v>
      </c>
      <c r="D24" s="294" t="s">
        <v>107</v>
      </c>
      <c r="E24" s="294" t="s">
        <v>253</v>
      </c>
      <c r="F24" s="294" t="s">
        <v>254</v>
      </c>
      <c r="G24" s="294" t="s">
        <v>255</v>
      </c>
      <c r="H24" s="295">
        <v>80816</v>
      </c>
      <c r="I24" s="295">
        <v>80816</v>
      </c>
      <c r="J24" s="303"/>
      <c r="K24" s="303"/>
      <c r="L24" s="303"/>
      <c r="M24" s="303">
        <v>80816</v>
      </c>
      <c r="N24" s="303"/>
      <c r="O24" s="303"/>
      <c r="P24" s="303"/>
      <c r="Q24" s="303"/>
      <c r="R24" s="303"/>
      <c r="S24" s="302">
        <f t="shared" si="0"/>
        <v>0</v>
      </c>
      <c r="T24" s="303"/>
      <c r="U24" s="303"/>
      <c r="V24" s="303"/>
      <c r="W24" s="303"/>
      <c r="X24" s="307"/>
    </row>
    <row r="25" spans="1:24" ht="30" customHeight="1">
      <c r="A25" s="293" t="s">
        <v>209</v>
      </c>
      <c r="B25" s="294" t="s">
        <v>247</v>
      </c>
      <c r="C25" s="294" t="s">
        <v>248</v>
      </c>
      <c r="D25" s="294" t="s">
        <v>109</v>
      </c>
      <c r="E25" s="294" t="s">
        <v>256</v>
      </c>
      <c r="F25" s="294" t="s">
        <v>257</v>
      </c>
      <c r="G25" s="294" t="s">
        <v>258</v>
      </c>
      <c r="H25" s="295">
        <v>1410</v>
      </c>
      <c r="I25" s="295">
        <v>1410</v>
      </c>
      <c r="J25" s="303"/>
      <c r="K25" s="303"/>
      <c r="L25" s="303"/>
      <c r="M25" s="303">
        <v>1410</v>
      </c>
      <c r="N25" s="303"/>
      <c r="O25" s="303"/>
      <c r="P25" s="303"/>
      <c r="Q25" s="303"/>
      <c r="R25" s="303"/>
      <c r="S25" s="302">
        <f t="shared" si="0"/>
        <v>0</v>
      </c>
      <c r="T25" s="303"/>
      <c r="U25" s="303"/>
      <c r="V25" s="303"/>
      <c r="W25" s="303"/>
      <c r="X25" s="307"/>
    </row>
    <row r="26" spans="1:24" ht="30" customHeight="1">
      <c r="A26" s="293" t="s">
        <v>209</v>
      </c>
      <c r="B26" s="294" t="s">
        <v>247</v>
      </c>
      <c r="C26" s="294" t="s">
        <v>248</v>
      </c>
      <c r="D26" s="294" t="s">
        <v>109</v>
      </c>
      <c r="E26" s="294" t="s">
        <v>256</v>
      </c>
      <c r="F26" s="294" t="s">
        <v>257</v>
      </c>
      <c r="G26" s="294" t="s">
        <v>258</v>
      </c>
      <c r="H26" s="295">
        <v>8930</v>
      </c>
      <c r="I26" s="295">
        <v>8930</v>
      </c>
      <c r="J26" s="303"/>
      <c r="K26" s="303"/>
      <c r="L26" s="303"/>
      <c r="M26" s="303">
        <v>8930</v>
      </c>
      <c r="N26" s="303"/>
      <c r="O26" s="303"/>
      <c r="P26" s="303"/>
      <c r="Q26" s="303"/>
      <c r="R26" s="303"/>
      <c r="S26" s="302">
        <f t="shared" si="0"/>
        <v>0</v>
      </c>
      <c r="T26" s="303"/>
      <c r="U26" s="303"/>
      <c r="V26" s="303"/>
      <c r="W26" s="303"/>
      <c r="X26" s="307"/>
    </row>
    <row r="27" spans="1:24" ht="30" customHeight="1">
      <c r="A27" s="293" t="s">
        <v>209</v>
      </c>
      <c r="B27" s="294" t="s">
        <v>259</v>
      </c>
      <c r="C27" s="294" t="s">
        <v>260</v>
      </c>
      <c r="D27" s="294" t="s">
        <v>85</v>
      </c>
      <c r="E27" s="294" t="s">
        <v>212</v>
      </c>
      <c r="F27" s="294" t="s">
        <v>257</v>
      </c>
      <c r="G27" s="294" t="s">
        <v>258</v>
      </c>
      <c r="H27" s="295">
        <v>9225</v>
      </c>
      <c r="I27" s="295">
        <v>9225</v>
      </c>
      <c r="J27" s="303"/>
      <c r="K27" s="303"/>
      <c r="L27" s="303"/>
      <c r="M27" s="303">
        <v>9225</v>
      </c>
      <c r="N27" s="303"/>
      <c r="O27" s="303"/>
      <c r="P27" s="303"/>
      <c r="Q27" s="303"/>
      <c r="R27" s="303"/>
      <c r="S27" s="302">
        <f t="shared" si="0"/>
        <v>0</v>
      </c>
      <c r="T27" s="303"/>
      <c r="U27" s="303"/>
      <c r="V27" s="303"/>
      <c r="W27" s="303"/>
      <c r="X27" s="307"/>
    </row>
    <row r="28" spans="1:24" ht="30" customHeight="1">
      <c r="A28" s="293" t="s">
        <v>209</v>
      </c>
      <c r="B28" s="294" t="s">
        <v>261</v>
      </c>
      <c r="C28" s="294" t="s">
        <v>262</v>
      </c>
      <c r="D28" s="294" t="s">
        <v>85</v>
      </c>
      <c r="E28" s="294" t="s">
        <v>212</v>
      </c>
      <c r="F28" s="294" t="s">
        <v>257</v>
      </c>
      <c r="G28" s="294" t="s">
        <v>258</v>
      </c>
      <c r="H28" s="295">
        <v>9004</v>
      </c>
      <c r="I28" s="295">
        <v>9004</v>
      </c>
      <c r="J28" s="303"/>
      <c r="K28" s="303"/>
      <c r="L28" s="303"/>
      <c r="M28" s="303">
        <v>9004</v>
      </c>
      <c r="N28" s="303"/>
      <c r="O28" s="303"/>
      <c r="P28" s="303"/>
      <c r="Q28" s="303"/>
      <c r="R28" s="303"/>
      <c r="S28" s="302">
        <f t="shared" si="0"/>
        <v>0</v>
      </c>
      <c r="T28" s="303"/>
      <c r="U28" s="303"/>
      <c r="V28" s="303"/>
      <c r="W28" s="303"/>
      <c r="X28" s="307"/>
    </row>
    <row r="29" spans="1:24" ht="30" customHeight="1">
      <c r="A29" s="293" t="s">
        <v>209</v>
      </c>
      <c r="B29" s="294" t="s">
        <v>263</v>
      </c>
      <c r="C29" s="294" t="s">
        <v>264</v>
      </c>
      <c r="D29" s="294" t="s">
        <v>115</v>
      </c>
      <c r="E29" s="294" t="s">
        <v>264</v>
      </c>
      <c r="F29" s="294" t="s">
        <v>265</v>
      </c>
      <c r="G29" s="294" t="s">
        <v>264</v>
      </c>
      <c r="H29" s="295">
        <v>199084</v>
      </c>
      <c r="I29" s="295">
        <v>199084</v>
      </c>
      <c r="J29" s="303"/>
      <c r="K29" s="303"/>
      <c r="L29" s="303"/>
      <c r="M29" s="303">
        <v>199084</v>
      </c>
      <c r="N29" s="303"/>
      <c r="O29" s="303"/>
      <c r="P29" s="303"/>
      <c r="Q29" s="303"/>
      <c r="R29" s="303"/>
      <c r="S29" s="302"/>
      <c r="T29" s="303"/>
      <c r="U29" s="303"/>
      <c r="V29" s="303"/>
      <c r="W29" s="303"/>
      <c r="X29" s="307"/>
    </row>
    <row r="30" spans="1:24" ht="30" customHeight="1">
      <c r="A30" s="293" t="s">
        <v>209</v>
      </c>
      <c r="B30" s="294" t="s">
        <v>266</v>
      </c>
      <c r="C30" s="294" t="s">
        <v>267</v>
      </c>
      <c r="D30" s="294" t="s">
        <v>91</v>
      </c>
      <c r="E30" s="294" t="s">
        <v>268</v>
      </c>
      <c r="F30" s="294" t="s">
        <v>269</v>
      </c>
      <c r="G30" s="294" t="s">
        <v>270</v>
      </c>
      <c r="H30" s="295">
        <v>153408</v>
      </c>
      <c r="I30" s="295">
        <v>153408</v>
      </c>
      <c r="J30" s="303"/>
      <c r="K30" s="303"/>
      <c r="L30" s="303"/>
      <c r="M30" s="303">
        <v>153408</v>
      </c>
      <c r="N30" s="303"/>
      <c r="O30" s="303"/>
      <c r="P30" s="303"/>
      <c r="Q30" s="303"/>
      <c r="R30" s="303"/>
      <c r="S30" s="302"/>
      <c r="T30" s="303"/>
      <c r="U30" s="303"/>
      <c r="V30" s="303"/>
      <c r="W30" s="303"/>
      <c r="X30" s="307"/>
    </row>
    <row r="31" spans="1:24" ht="30" customHeight="1">
      <c r="A31" s="293" t="s">
        <v>209</v>
      </c>
      <c r="B31" s="294" t="s">
        <v>271</v>
      </c>
      <c r="C31" s="294" t="s">
        <v>272</v>
      </c>
      <c r="D31" s="294" t="s">
        <v>85</v>
      </c>
      <c r="E31" s="294" t="s">
        <v>212</v>
      </c>
      <c r="F31" s="294" t="s">
        <v>273</v>
      </c>
      <c r="G31" s="294" t="s">
        <v>274</v>
      </c>
      <c r="H31" s="295">
        <v>28000</v>
      </c>
      <c r="I31" s="295">
        <v>28000</v>
      </c>
      <c r="J31" s="303"/>
      <c r="K31" s="303"/>
      <c r="L31" s="303"/>
      <c r="M31" s="303">
        <v>28000</v>
      </c>
      <c r="N31" s="303"/>
      <c r="O31" s="303"/>
      <c r="P31" s="303"/>
      <c r="Q31" s="303"/>
      <c r="R31" s="303"/>
      <c r="S31" s="302"/>
      <c r="T31" s="303"/>
      <c r="U31" s="303"/>
      <c r="V31" s="303"/>
      <c r="W31" s="303"/>
      <c r="X31" s="307"/>
    </row>
    <row r="32" spans="1:24" ht="30" customHeight="1">
      <c r="A32" s="293" t="s">
        <v>209</v>
      </c>
      <c r="B32" s="294" t="s">
        <v>271</v>
      </c>
      <c r="C32" s="294" t="s">
        <v>272</v>
      </c>
      <c r="D32" s="294" t="s">
        <v>85</v>
      </c>
      <c r="E32" s="294" t="s">
        <v>212</v>
      </c>
      <c r="F32" s="294" t="s">
        <v>275</v>
      </c>
      <c r="G32" s="294" t="s">
        <v>276</v>
      </c>
      <c r="H32" s="295">
        <v>1000</v>
      </c>
      <c r="I32" s="295">
        <v>1000</v>
      </c>
      <c r="J32" s="303"/>
      <c r="K32" s="303"/>
      <c r="L32" s="303"/>
      <c r="M32" s="303">
        <v>1000</v>
      </c>
      <c r="N32" s="303"/>
      <c r="O32" s="303"/>
      <c r="P32" s="303"/>
      <c r="Q32" s="303"/>
      <c r="R32" s="303"/>
      <c r="S32" s="302"/>
      <c r="T32" s="303"/>
      <c r="U32" s="303"/>
      <c r="V32" s="303"/>
      <c r="W32" s="303"/>
      <c r="X32" s="307"/>
    </row>
    <row r="33" spans="1:24" ht="30" customHeight="1">
      <c r="A33" s="293" t="s">
        <v>209</v>
      </c>
      <c r="B33" s="294" t="s">
        <v>277</v>
      </c>
      <c r="C33" s="294" t="s">
        <v>170</v>
      </c>
      <c r="D33" s="294" t="s">
        <v>85</v>
      </c>
      <c r="E33" s="294" t="s">
        <v>212</v>
      </c>
      <c r="F33" s="294" t="s">
        <v>278</v>
      </c>
      <c r="G33" s="294" t="s">
        <v>170</v>
      </c>
      <c r="H33" s="295">
        <v>1000</v>
      </c>
      <c r="I33" s="295">
        <v>1000</v>
      </c>
      <c r="J33" s="303"/>
      <c r="K33" s="303"/>
      <c r="L33" s="303"/>
      <c r="M33" s="303">
        <v>1000</v>
      </c>
      <c r="N33" s="303"/>
      <c r="O33" s="303"/>
      <c r="P33" s="303"/>
      <c r="Q33" s="303"/>
      <c r="R33" s="303"/>
      <c r="S33" s="302"/>
      <c r="T33" s="303"/>
      <c r="U33" s="303"/>
      <c r="V33" s="303"/>
      <c r="W33" s="303"/>
      <c r="X33" s="307"/>
    </row>
    <row r="34" spans="1:24" ht="30" customHeight="1">
      <c r="A34" s="293" t="s">
        <v>209</v>
      </c>
      <c r="B34" s="294" t="s">
        <v>279</v>
      </c>
      <c r="C34" s="294" t="s">
        <v>280</v>
      </c>
      <c r="D34" s="294" t="s">
        <v>85</v>
      </c>
      <c r="E34" s="294" t="s">
        <v>212</v>
      </c>
      <c r="F34" s="294" t="s">
        <v>281</v>
      </c>
      <c r="G34" s="294" t="s">
        <v>280</v>
      </c>
      <c r="H34" s="295">
        <v>25000</v>
      </c>
      <c r="I34" s="295">
        <v>25000</v>
      </c>
      <c r="J34" s="303"/>
      <c r="K34" s="303"/>
      <c r="L34" s="303"/>
      <c r="M34" s="303">
        <v>25000</v>
      </c>
      <c r="N34" s="303"/>
      <c r="O34" s="303"/>
      <c r="P34" s="303"/>
      <c r="Q34" s="303"/>
      <c r="R34" s="303"/>
      <c r="S34" s="302"/>
      <c r="T34" s="303"/>
      <c r="U34" s="303"/>
      <c r="V34" s="303"/>
      <c r="W34" s="303"/>
      <c r="X34" s="307"/>
    </row>
    <row r="35" spans="1:24" ht="30" customHeight="1">
      <c r="A35" s="293" t="s">
        <v>209</v>
      </c>
      <c r="B35" s="294" t="s">
        <v>271</v>
      </c>
      <c r="C35" s="294" t="s">
        <v>272</v>
      </c>
      <c r="D35" s="294" t="s">
        <v>85</v>
      </c>
      <c r="E35" s="294" t="s">
        <v>212</v>
      </c>
      <c r="F35" s="294" t="s">
        <v>282</v>
      </c>
      <c r="G35" s="294" t="s">
        <v>283</v>
      </c>
      <c r="H35" s="295">
        <v>1000</v>
      </c>
      <c r="I35" s="295">
        <v>1000</v>
      </c>
      <c r="J35" s="303"/>
      <c r="K35" s="303"/>
      <c r="L35" s="303"/>
      <c r="M35" s="303">
        <v>1000</v>
      </c>
      <c r="N35" s="303"/>
      <c r="O35" s="303"/>
      <c r="P35" s="303"/>
      <c r="Q35" s="303"/>
      <c r="R35" s="303"/>
      <c r="S35" s="302">
        <f>T35+U35+V35+W35+X35</f>
        <v>0</v>
      </c>
      <c r="T35" s="303"/>
      <c r="U35" s="303"/>
      <c r="V35" s="303"/>
      <c r="W35" s="303"/>
      <c r="X35" s="307"/>
    </row>
    <row r="36" spans="1:24" ht="30" customHeight="1">
      <c r="A36" s="293" t="s">
        <v>209</v>
      </c>
      <c r="B36" s="294" t="s">
        <v>271</v>
      </c>
      <c r="C36" s="294" t="s">
        <v>272</v>
      </c>
      <c r="D36" s="294" t="s">
        <v>85</v>
      </c>
      <c r="E36" s="294" t="s">
        <v>212</v>
      </c>
      <c r="F36" s="294" t="s">
        <v>284</v>
      </c>
      <c r="G36" s="294" t="s">
        <v>285</v>
      </c>
      <c r="H36" s="295">
        <v>1000</v>
      </c>
      <c r="I36" s="295">
        <v>1000</v>
      </c>
      <c r="J36" s="303"/>
      <c r="K36" s="303"/>
      <c r="L36" s="303"/>
      <c r="M36" s="303">
        <v>1000</v>
      </c>
      <c r="N36" s="303"/>
      <c r="O36" s="303"/>
      <c r="P36" s="303"/>
      <c r="Q36" s="303"/>
      <c r="R36" s="303"/>
      <c r="S36" s="302">
        <f>T36+U36+V36+W36+X36</f>
        <v>0</v>
      </c>
      <c r="T36" s="303"/>
      <c r="U36" s="303"/>
      <c r="V36" s="303"/>
      <c r="W36" s="303"/>
      <c r="X36" s="307"/>
    </row>
    <row r="37" spans="1:24" ht="30" customHeight="1">
      <c r="A37" s="293" t="s">
        <v>209</v>
      </c>
      <c r="B37" s="294" t="s">
        <v>271</v>
      </c>
      <c r="C37" s="294" t="s">
        <v>272</v>
      </c>
      <c r="D37" s="294" t="s">
        <v>85</v>
      </c>
      <c r="E37" s="294" t="s">
        <v>212</v>
      </c>
      <c r="F37" s="294" t="s">
        <v>286</v>
      </c>
      <c r="G37" s="294" t="s">
        <v>287</v>
      </c>
      <c r="H37" s="295">
        <v>3000</v>
      </c>
      <c r="I37" s="295">
        <v>3000</v>
      </c>
      <c r="J37" s="303"/>
      <c r="K37" s="303"/>
      <c r="L37" s="303"/>
      <c r="M37" s="303">
        <v>3000</v>
      </c>
      <c r="N37" s="303"/>
      <c r="O37" s="303"/>
      <c r="P37" s="303"/>
      <c r="Q37" s="303"/>
      <c r="R37" s="303"/>
      <c r="S37" s="302">
        <f>T37+U37+V37+W37+X37</f>
        <v>0</v>
      </c>
      <c r="T37" s="303"/>
      <c r="U37" s="303"/>
      <c r="V37" s="303"/>
      <c r="W37" s="303"/>
      <c r="X37" s="307"/>
    </row>
    <row r="38" spans="1:24" ht="30" customHeight="1">
      <c r="A38" s="293" t="s">
        <v>209</v>
      </c>
      <c r="B38" s="294" t="s">
        <v>288</v>
      </c>
      <c r="C38" s="294" t="s">
        <v>289</v>
      </c>
      <c r="D38" s="294" t="s">
        <v>85</v>
      </c>
      <c r="E38" s="294" t="s">
        <v>212</v>
      </c>
      <c r="F38" s="294" t="s">
        <v>273</v>
      </c>
      <c r="G38" s="294" t="s">
        <v>274</v>
      </c>
      <c r="H38" s="295">
        <v>4200</v>
      </c>
      <c r="I38" s="295">
        <v>4200</v>
      </c>
      <c r="J38" s="303"/>
      <c r="K38" s="303"/>
      <c r="L38" s="303"/>
      <c r="M38" s="303">
        <v>4200</v>
      </c>
      <c r="N38" s="303"/>
      <c r="O38" s="303"/>
      <c r="P38" s="303"/>
      <c r="Q38" s="303"/>
      <c r="R38" s="303"/>
      <c r="S38" s="302">
        <f>T38+U38+V38+W38+X38</f>
        <v>0</v>
      </c>
      <c r="T38" s="303"/>
      <c r="U38" s="303"/>
      <c r="V38" s="303"/>
      <c r="W38" s="303"/>
      <c r="X38" s="307"/>
    </row>
    <row r="39" spans="1:24" ht="30" customHeight="1">
      <c r="A39" s="293" t="s">
        <v>209</v>
      </c>
      <c r="B39" s="294" t="s">
        <v>290</v>
      </c>
      <c r="C39" s="294" t="s">
        <v>291</v>
      </c>
      <c r="D39" s="294" t="s">
        <v>85</v>
      </c>
      <c r="E39" s="294" t="s">
        <v>212</v>
      </c>
      <c r="F39" s="294" t="s">
        <v>217</v>
      </c>
      <c r="G39" s="294" t="s">
        <v>218</v>
      </c>
      <c r="H39" s="295">
        <v>2700</v>
      </c>
      <c r="I39" s="295">
        <v>2700</v>
      </c>
      <c r="J39" s="303"/>
      <c r="K39" s="303"/>
      <c r="L39" s="303"/>
      <c r="M39" s="303">
        <v>2700</v>
      </c>
      <c r="N39" s="303"/>
      <c r="O39" s="303"/>
      <c r="P39" s="303"/>
      <c r="Q39" s="303"/>
      <c r="R39" s="303"/>
      <c r="S39" s="302">
        <f>T39+U39+V39+W39+X39</f>
        <v>0</v>
      </c>
      <c r="T39" s="303"/>
      <c r="U39" s="303"/>
      <c r="V39" s="303"/>
      <c r="W39" s="303"/>
      <c r="X39" s="307"/>
    </row>
    <row r="40" spans="1:24" s="259" customFormat="1" ht="30" customHeight="1">
      <c r="A40" s="296" t="s">
        <v>292</v>
      </c>
      <c r="B40" s="297"/>
      <c r="C40" s="297"/>
      <c r="D40" s="297"/>
      <c r="E40" s="297"/>
      <c r="F40" s="297"/>
      <c r="G40" s="298"/>
      <c r="H40" s="299">
        <v>2869260</v>
      </c>
      <c r="I40" s="299">
        <v>2869260</v>
      </c>
      <c r="J40" s="304"/>
      <c r="K40" s="304"/>
      <c r="L40" s="304"/>
      <c r="M40" s="304">
        <v>2869260</v>
      </c>
      <c r="N40" s="304"/>
      <c r="O40" s="304"/>
      <c r="P40" s="304"/>
      <c r="Q40" s="304"/>
      <c r="R40" s="304"/>
      <c r="S40" s="299"/>
      <c r="T40" s="304"/>
      <c r="U40" s="304"/>
      <c r="V40" s="304"/>
      <c r="W40" s="304"/>
      <c r="X40" s="308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40:G4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541666666666667" right="0.19652777777777777" top="0.5118055555555555" bottom="0.5118055555555555" header="0.3145833333333333" footer="0.3145833333333333"/>
  <pageSetup fitToHeight="1" fitToWidth="1" horizontalDpi="600" verticalDpi="600" orientation="landscape" paperSize="9" scale="44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showZeros="0" tabSelected="1" workbookViewId="0" topLeftCell="A1">
      <selection activeCell="M9" sqref="M9"/>
    </sheetView>
  </sheetViews>
  <sheetFormatPr defaultColWidth="8.8515625" defaultRowHeight="14.25" customHeight="1"/>
  <cols>
    <col min="1" max="1" width="10.28125" style="103" customWidth="1"/>
    <col min="2" max="4" width="10.28125" style="103" bestFit="1" customWidth="1"/>
    <col min="5" max="5" width="11.140625" style="103" customWidth="1"/>
    <col min="6" max="6" width="10.00390625" style="103" customWidth="1"/>
    <col min="7" max="7" width="9.8515625" style="103" customWidth="1"/>
    <col min="8" max="8" width="10.140625" style="103" customWidth="1"/>
    <col min="9" max="9" width="15.00390625" style="103" customWidth="1"/>
    <col min="10" max="10" width="13.8515625" style="103" customWidth="1"/>
    <col min="11" max="11" width="9.28125" style="103" customWidth="1"/>
    <col min="12" max="12" width="10.00390625" style="103" customWidth="1"/>
    <col min="13" max="13" width="10.57421875" style="103" customWidth="1"/>
    <col min="14" max="14" width="10.28125" style="103" customWidth="1"/>
    <col min="15" max="15" width="10.421875" style="103" customWidth="1"/>
    <col min="16" max="17" width="11.140625" style="103" customWidth="1"/>
    <col min="18" max="18" width="9.140625" style="103" customWidth="1"/>
    <col min="19" max="19" width="10.28125" style="103" customWidth="1"/>
    <col min="20" max="22" width="11.7109375" style="103" customWidth="1"/>
    <col min="23" max="23" width="10.28125" style="103" customWidth="1"/>
    <col min="24" max="24" width="9.140625" style="103" customWidth="1"/>
    <col min="25" max="16384" width="9.140625" style="103" bestFit="1" customWidth="1"/>
  </cols>
  <sheetData>
    <row r="1" spans="5:23" ht="13.5" customHeight="1">
      <c r="E1" s="260"/>
      <c r="F1" s="260"/>
      <c r="G1" s="260"/>
      <c r="H1" s="260"/>
      <c r="I1" s="104"/>
      <c r="J1" s="104"/>
      <c r="K1" s="104"/>
      <c r="L1" s="104"/>
      <c r="M1" s="104"/>
      <c r="N1" s="104"/>
      <c r="O1" s="104"/>
      <c r="P1" s="104"/>
      <c r="Q1" s="104"/>
      <c r="W1" s="105" t="s">
        <v>293</v>
      </c>
    </row>
    <row r="2" spans="1:23" ht="27.75" customHeight="1">
      <c r="A2" s="107" t="s">
        <v>294</v>
      </c>
      <c r="B2" s="107"/>
      <c r="C2" s="107"/>
      <c r="D2" s="107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23" ht="22.5" customHeight="1">
      <c r="A3" s="216" t="str">
        <f>'财务收支预算总表01-1'!A3</f>
        <v>单位名称：中国共产党大姚县委员会党校</v>
      </c>
      <c r="B3" s="216"/>
      <c r="C3" s="261"/>
      <c r="D3" s="261"/>
      <c r="E3" s="261"/>
      <c r="F3" s="261"/>
      <c r="G3" s="261"/>
      <c r="H3" s="261"/>
      <c r="I3" s="139"/>
      <c r="J3" s="139"/>
      <c r="K3" s="139"/>
      <c r="L3" s="139"/>
      <c r="M3" s="139"/>
      <c r="N3" s="139"/>
      <c r="O3" s="139"/>
      <c r="P3" s="139"/>
      <c r="Q3" s="139"/>
      <c r="W3" s="212" t="s">
        <v>166</v>
      </c>
    </row>
    <row r="4" spans="1:23" ht="54" customHeight="1">
      <c r="A4" s="262" t="s">
        <v>295</v>
      </c>
      <c r="B4" s="158" t="s">
        <v>176</v>
      </c>
      <c r="C4" s="158" t="s">
        <v>177</v>
      </c>
      <c r="D4" s="158" t="s">
        <v>296</v>
      </c>
      <c r="E4" s="158" t="s">
        <v>178</v>
      </c>
      <c r="F4" s="158" t="s">
        <v>179</v>
      </c>
      <c r="G4" s="158" t="s">
        <v>297</v>
      </c>
      <c r="H4" s="158" t="s">
        <v>298</v>
      </c>
      <c r="I4" s="158" t="s">
        <v>54</v>
      </c>
      <c r="J4" s="273" t="s">
        <v>299</v>
      </c>
      <c r="K4" s="273"/>
      <c r="L4" s="273"/>
      <c r="M4" s="273"/>
      <c r="N4" s="273" t="s">
        <v>185</v>
      </c>
      <c r="O4" s="273"/>
      <c r="P4" s="273"/>
      <c r="Q4" s="281" t="s">
        <v>60</v>
      </c>
      <c r="R4" s="273" t="s">
        <v>61</v>
      </c>
      <c r="S4" s="273"/>
      <c r="T4" s="273"/>
      <c r="U4" s="273"/>
      <c r="V4" s="273"/>
      <c r="W4" s="282"/>
    </row>
    <row r="5" spans="1:23" ht="31.5" customHeight="1">
      <c r="A5" s="263"/>
      <c r="B5" s="160"/>
      <c r="C5" s="160"/>
      <c r="D5" s="160"/>
      <c r="E5" s="160"/>
      <c r="F5" s="160"/>
      <c r="G5" s="160"/>
      <c r="H5" s="160"/>
      <c r="I5" s="160"/>
      <c r="J5" s="227" t="s">
        <v>57</v>
      </c>
      <c r="K5" s="227"/>
      <c r="L5" s="274" t="s">
        <v>58</v>
      </c>
      <c r="M5" s="274" t="s">
        <v>59</v>
      </c>
      <c r="N5" s="274" t="s">
        <v>57</v>
      </c>
      <c r="O5" s="274" t="s">
        <v>58</v>
      </c>
      <c r="P5" s="274" t="s">
        <v>59</v>
      </c>
      <c r="Q5" s="274"/>
      <c r="R5" s="274" t="s">
        <v>56</v>
      </c>
      <c r="S5" s="274" t="s">
        <v>62</v>
      </c>
      <c r="T5" s="274" t="s">
        <v>300</v>
      </c>
      <c r="U5" s="274" t="s">
        <v>64</v>
      </c>
      <c r="V5" s="274" t="s">
        <v>65</v>
      </c>
      <c r="W5" s="283" t="s">
        <v>66</v>
      </c>
    </row>
    <row r="6" spans="1:23" ht="54" customHeight="1">
      <c r="A6" s="263"/>
      <c r="B6" s="160"/>
      <c r="C6" s="160"/>
      <c r="D6" s="160"/>
      <c r="E6" s="160"/>
      <c r="F6" s="160"/>
      <c r="G6" s="160"/>
      <c r="H6" s="160"/>
      <c r="I6" s="160"/>
      <c r="J6" s="275" t="s">
        <v>56</v>
      </c>
      <c r="K6" s="275" t="s">
        <v>301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83"/>
    </row>
    <row r="7" spans="1:23" ht="22.5" customHeight="1">
      <c r="A7" s="264">
        <v>1</v>
      </c>
      <c r="B7" s="265">
        <v>2</v>
      </c>
      <c r="C7" s="265">
        <v>3</v>
      </c>
      <c r="D7" s="265">
        <v>4</v>
      </c>
      <c r="E7" s="265">
        <v>5</v>
      </c>
      <c r="F7" s="265">
        <v>6</v>
      </c>
      <c r="G7" s="265">
        <v>7</v>
      </c>
      <c r="H7" s="265">
        <v>8</v>
      </c>
      <c r="I7" s="265">
        <v>9</v>
      </c>
      <c r="J7" s="265">
        <v>10</v>
      </c>
      <c r="K7" s="265">
        <v>11</v>
      </c>
      <c r="L7" s="265">
        <v>12</v>
      </c>
      <c r="M7" s="265">
        <v>13</v>
      </c>
      <c r="N7" s="265">
        <v>14</v>
      </c>
      <c r="O7" s="265">
        <v>15</v>
      </c>
      <c r="P7" s="265">
        <v>16</v>
      </c>
      <c r="Q7" s="265">
        <v>17</v>
      </c>
      <c r="R7" s="265">
        <v>18</v>
      </c>
      <c r="S7" s="265">
        <v>19</v>
      </c>
      <c r="T7" s="265">
        <v>20</v>
      </c>
      <c r="U7" s="265">
        <v>21</v>
      </c>
      <c r="V7" s="265">
        <v>22</v>
      </c>
      <c r="W7" s="284">
        <v>23</v>
      </c>
    </row>
    <row r="8" spans="1:23" s="79" customFormat="1" ht="54" customHeight="1">
      <c r="A8" s="266" t="s">
        <v>302</v>
      </c>
      <c r="B8" s="267" t="s">
        <v>303</v>
      </c>
      <c r="C8" s="268" t="s">
        <v>304</v>
      </c>
      <c r="D8" s="267" t="s">
        <v>67</v>
      </c>
      <c r="E8" s="267" t="s">
        <v>97</v>
      </c>
      <c r="F8" s="267" t="s">
        <v>305</v>
      </c>
      <c r="G8" s="267" t="s">
        <v>306</v>
      </c>
      <c r="H8" s="267" t="s">
        <v>307</v>
      </c>
      <c r="I8" s="276">
        <v>7848</v>
      </c>
      <c r="J8" s="276">
        <v>7848</v>
      </c>
      <c r="K8" s="277">
        <v>7848</v>
      </c>
      <c r="L8" s="278"/>
      <c r="M8" s="278"/>
      <c r="N8" s="278"/>
      <c r="O8" s="278"/>
      <c r="P8" s="278"/>
      <c r="Q8" s="278"/>
      <c r="R8" s="285">
        <f>S8+T8+U8+V8+W8</f>
        <v>0</v>
      </c>
      <c r="S8" s="278"/>
      <c r="T8" s="278"/>
      <c r="U8" s="278"/>
      <c r="V8" s="278"/>
      <c r="W8" s="286"/>
    </row>
    <row r="9" spans="1:23" s="259" customFormat="1" ht="54" customHeight="1">
      <c r="A9" s="269" t="s">
        <v>308</v>
      </c>
      <c r="B9" s="270"/>
      <c r="C9" s="271"/>
      <c r="D9" s="271"/>
      <c r="E9" s="271"/>
      <c r="F9" s="271"/>
      <c r="G9" s="271"/>
      <c r="H9" s="272"/>
      <c r="I9" s="279">
        <f>SUM(I8)</f>
        <v>7848</v>
      </c>
      <c r="J9" s="279">
        <f>SUM(J8)</f>
        <v>7848</v>
      </c>
      <c r="K9" s="279">
        <f>SUM(K8)</f>
        <v>7848</v>
      </c>
      <c r="L9" s="280"/>
      <c r="M9" s="280"/>
      <c r="N9" s="280"/>
      <c r="O9" s="280"/>
      <c r="P9" s="280"/>
      <c r="Q9" s="280"/>
      <c r="R9" s="287"/>
      <c r="S9" s="280"/>
      <c r="T9" s="280"/>
      <c r="U9" s="280"/>
      <c r="V9" s="280"/>
      <c r="W9" s="288"/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11805555555555555" top="1.4958333333333333" bottom="0.5118055555555555" header="0.3145833333333333" footer="0.3145833333333333"/>
  <pageSetup fitToHeight="1" fitToWidth="1" horizontalDpi="600" verticalDpi="600" orientation="landscape" paperSize="9" scale="60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A6" sqref="A6:IV6"/>
    </sheetView>
  </sheetViews>
  <sheetFormatPr defaultColWidth="8.8515625" defaultRowHeight="12.75"/>
  <cols>
    <col min="1" max="1" width="34.28125" style="79" customWidth="1"/>
    <col min="2" max="2" width="35.7109375" style="79" customWidth="1"/>
    <col min="3" max="4" width="11.8515625" style="79" customWidth="1"/>
    <col min="5" max="5" width="18.7109375" style="79" customWidth="1"/>
    <col min="6" max="6" width="10.28125" style="80" customWidth="1"/>
    <col min="7" max="7" width="9.7109375" style="79" customWidth="1"/>
    <col min="8" max="8" width="11.28125" style="80" customWidth="1"/>
    <col min="9" max="9" width="11.00390625" style="80" customWidth="1"/>
    <col min="10" max="10" width="31.421875" style="79" customWidth="1"/>
    <col min="11" max="16384" width="9.140625" style="80" bestFit="1" customWidth="1"/>
  </cols>
  <sheetData>
    <row r="1" ht="12" customHeight="1">
      <c r="J1" s="98" t="s">
        <v>309</v>
      </c>
    </row>
    <row r="2" spans="1:10" ht="28.5" customHeight="1">
      <c r="A2" s="240" t="s">
        <v>310</v>
      </c>
      <c r="B2" s="107"/>
      <c r="C2" s="107"/>
      <c r="D2" s="107"/>
      <c r="E2" s="108"/>
      <c r="F2" s="196"/>
      <c r="G2" s="108"/>
      <c r="H2" s="196"/>
      <c r="I2" s="196"/>
      <c r="J2" s="108"/>
    </row>
    <row r="3" ht="25.5" customHeight="1">
      <c r="A3" s="84" t="str">
        <f>'财务收支预算总表01-1'!A3</f>
        <v>单位名称：中国共产党大姚县委员会党校</v>
      </c>
    </row>
    <row r="4" spans="1:10" ht="44.25" customHeight="1">
      <c r="A4" s="140" t="s">
        <v>311</v>
      </c>
      <c r="B4" s="141" t="s">
        <v>312</v>
      </c>
      <c r="C4" s="141" t="s">
        <v>313</v>
      </c>
      <c r="D4" s="141" t="s">
        <v>314</v>
      </c>
      <c r="E4" s="141" t="s">
        <v>315</v>
      </c>
      <c r="F4" s="243" t="s">
        <v>316</v>
      </c>
      <c r="G4" s="141" t="s">
        <v>317</v>
      </c>
      <c r="H4" s="243" t="s">
        <v>318</v>
      </c>
      <c r="I4" s="243" t="s">
        <v>319</v>
      </c>
      <c r="J4" s="168" t="s">
        <v>320</v>
      </c>
    </row>
    <row r="5" spans="1:10" ht="21.75" customHeight="1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244">
        <v>6</v>
      </c>
      <c r="G5" s="143">
        <v>7</v>
      </c>
      <c r="H5" s="244">
        <v>8</v>
      </c>
      <c r="I5" s="244">
        <v>9</v>
      </c>
      <c r="J5" s="169">
        <v>10</v>
      </c>
    </row>
    <row r="6" spans="1:10" ht="39" customHeight="1">
      <c r="A6" s="245" t="s">
        <v>321</v>
      </c>
      <c r="B6" s="246" t="s">
        <v>322</v>
      </c>
      <c r="C6" s="247"/>
      <c r="D6" s="247"/>
      <c r="E6" s="247"/>
      <c r="F6" s="149"/>
      <c r="G6" s="247"/>
      <c r="H6" s="149"/>
      <c r="I6" s="149"/>
      <c r="J6" s="256"/>
    </row>
    <row r="7" spans="1:10" ht="24.75" customHeight="1">
      <c r="A7" s="248"/>
      <c r="B7" s="247"/>
      <c r="C7" s="249" t="s">
        <v>323</v>
      </c>
      <c r="D7" s="249" t="s">
        <v>324</v>
      </c>
      <c r="E7" s="249" t="s">
        <v>324</v>
      </c>
      <c r="F7" s="149" t="s">
        <v>324</v>
      </c>
      <c r="G7" s="249" t="s">
        <v>324</v>
      </c>
      <c r="H7" s="149" t="s">
        <v>324</v>
      </c>
      <c r="I7" s="149" t="s">
        <v>324</v>
      </c>
      <c r="J7" s="257" t="s">
        <v>324</v>
      </c>
    </row>
    <row r="8" spans="1:10" ht="24.75" customHeight="1">
      <c r="A8" s="250"/>
      <c r="B8" s="251"/>
      <c r="C8" s="249" t="s">
        <v>324</v>
      </c>
      <c r="D8" s="249" t="s">
        <v>325</v>
      </c>
      <c r="E8" s="249" t="s">
        <v>324</v>
      </c>
      <c r="F8" s="149" t="s">
        <v>324</v>
      </c>
      <c r="G8" s="249" t="s">
        <v>324</v>
      </c>
      <c r="H8" s="149" t="s">
        <v>324</v>
      </c>
      <c r="I8" s="149" t="s">
        <v>324</v>
      </c>
      <c r="J8" s="257" t="s">
        <v>324</v>
      </c>
    </row>
    <row r="9" spans="1:10" ht="39" customHeight="1">
      <c r="A9" s="250"/>
      <c r="B9" s="251"/>
      <c r="C9" s="249" t="s">
        <v>324</v>
      </c>
      <c r="D9" s="249" t="s">
        <v>324</v>
      </c>
      <c r="E9" s="249" t="s">
        <v>326</v>
      </c>
      <c r="F9" s="149" t="s">
        <v>327</v>
      </c>
      <c r="G9" s="249" t="s">
        <v>159</v>
      </c>
      <c r="H9" s="149" t="s">
        <v>328</v>
      </c>
      <c r="I9" s="149" t="s">
        <v>329</v>
      </c>
      <c r="J9" s="257" t="s">
        <v>330</v>
      </c>
    </row>
    <row r="10" spans="1:10" ht="39" customHeight="1">
      <c r="A10" s="250"/>
      <c r="B10" s="251"/>
      <c r="C10" s="249" t="s">
        <v>324</v>
      </c>
      <c r="D10" s="249" t="s">
        <v>324</v>
      </c>
      <c r="E10" s="249" t="s">
        <v>331</v>
      </c>
      <c r="F10" s="149" t="s">
        <v>327</v>
      </c>
      <c r="G10" s="249" t="s">
        <v>196</v>
      </c>
      <c r="H10" s="149" t="s">
        <v>328</v>
      </c>
      <c r="I10" s="149" t="s">
        <v>329</v>
      </c>
      <c r="J10" s="257" t="s">
        <v>330</v>
      </c>
    </row>
    <row r="11" spans="1:10" ht="39" customHeight="1">
      <c r="A11" s="250"/>
      <c r="B11" s="251"/>
      <c r="C11" s="249" t="s">
        <v>324</v>
      </c>
      <c r="D11" s="249" t="s">
        <v>324</v>
      </c>
      <c r="E11" s="249" t="s">
        <v>332</v>
      </c>
      <c r="F11" s="149" t="s">
        <v>327</v>
      </c>
      <c r="G11" s="249">
        <v>7</v>
      </c>
      <c r="H11" s="149" t="s">
        <v>328</v>
      </c>
      <c r="I11" s="149" t="s">
        <v>329</v>
      </c>
      <c r="J11" s="257" t="s">
        <v>333</v>
      </c>
    </row>
    <row r="12" spans="1:10" ht="24.75" customHeight="1">
      <c r="A12" s="250"/>
      <c r="B12" s="251"/>
      <c r="C12" s="249" t="s">
        <v>334</v>
      </c>
      <c r="D12" s="249" t="s">
        <v>324</v>
      </c>
      <c r="E12" s="249" t="s">
        <v>324</v>
      </c>
      <c r="F12" s="149" t="s">
        <v>324</v>
      </c>
      <c r="G12" s="249" t="s">
        <v>324</v>
      </c>
      <c r="H12" s="149" t="s">
        <v>324</v>
      </c>
      <c r="I12" s="149" t="s">
        <v>324</v>
      </c>
      <c r="J12" s="257" t="s">
        <v>324</v>
      </c>
    </row>
    <row r="13" spans="1:10" ht="24.75" customHeight="1">
      <c r="A13" s="250"/>
      <c r="B13" s="251"/>
      <c r="C13" s="249" t="s">
        <v>324</v>
      </c>
      <c r="D13" s="249" t="s">
        <v>335</v>
      </c>
      <c r="E13" s="249" t="s">
        <v>324</v>
      </c>
      <c r="F13" s="149" t="s">
        <v>324</v>
      </c>
      <c r="G13" s="249" t="s">
        <v>324</v>
      </c>
      <c r="H13" s="149" t="s">
        <v>324</v>
      </c>
      <c r="I13" s="149" t="s">
        <v>324</v>
      </c>
      <c r="J13" s="257" t="s">
        <v>324</v>
      </c>
    </row>
    <row r="14" spans="1:10" ht="24.75" customHeight="1">
      <c r="A14" s="250"/>
      <c r="B14" s="251"/>
      <c r="C14" s="249" t="s">
        <v>324</v>
      </c>
      <c r="D14" s="249" t="s">
        <v>324</v>
      </c>
      <c r="E14" s="249" t="s">
        <v>336</v>
      </c>
      <c r="F14" s="149" t="s">
        <v>327</v>
      </c>
      <c r="G14" s="249" t="s">
        <v>337</v>
      </c>
      <c r="H14" s="149" t="s">
        <v>324</v>
      </c>
      <c r="I14" s="149" t="s">
        <v>338</v>
      </c>
      <c r="J14" s="257" t="s">
        <v>339</v>
      </c>
    </row>
    <row r="15" spans="1:10" ht="24.75" customHeight="1">
      <c r="A15" s="250"/>
      <c r="B15" s="251"/>
      <c r="C15" s="249" t="s">
        <v>340</v>
      </c>
      <c r="D15" s="249" t="s">
        <v>324</v>
      </c>
      <c r="E15" s="249" t="s">
        <v>324</v>
      </c>
      <c r="F15" s="149" t="s">
        <v>324</v>
      </c>
      <c r="G15" s="249" t="s">
        <v>324</v>
      </c>
      <c r="H15" s="149" t="s">
        <v>324</v>
      </c>
      <c r="I15" s="149" t="s">
        <v>324</v>
      </c>
      <c r="J15" s="257" t="s">
        <v>324</v>
      </c>
    </row>
    <row r="16" spans="1:10" ht="24.75" customHeight="1">
      <c r="A16" s="250"/>
      <c r="B16" s="251"/>
      <c r="C16" s="249" t="s">
        <v>324</v>
      </c>
      <c r="D16" s="249" t="s">
        <v>341</v>
      </c>
      <c r="E16" s="249" t="s">
        <v>324</v>
      </c>
      <c r="F16" s="149" t="s">
        <v>324</v>
      </c>
      <c r="G16" s="249" t="s">
        <v>324</v>
      </c>
      <c r="H16" s="149" t="s">
        <v>324</v>
      </c>
      <c r="I16" s="149" t="s">
        <v>324</v>
      </c>
      <c r="J16" s="257" t="s">
        <v>324</v>
      </c>
    </row>
    <row r="17" spans="1:10" ht="39" customHeight="1">
      <c r="A17" s="250"/>
      <c r="B17" s="251"/>
      <c r="C17" s="249" t="s">
        <v>324</v>
      </c>
      <c r="D17" s="249" t="s">
        <v>324</v>
      </c>
      <c r="E17" s="249" t="s">
        <v>342</v>
      </c>
      <c r="F17" s="149" t="s">
        <v>327</v>
      </c>
      <c r="G17" s="249" t="s">
        <v>343</v>
      </c>
      <c r="H17" s="149" t="s">
        <v>344</v>
      </c>
      <c r="I17" s="149" t="s">
        <v>338</v>
      </c>
      <c r="J17" s="257" t="s">
        <v>345</v>
      </c>
    </row>
    <row r="18" spans="1:10" ht="39" customHeight="1">
      <c r="A18" s="252"/>
      <c r="B18" s="253"/>
      <c r="C18" s="254" t="s">
        <v>324</v>
      </c>
      <c r="D18" s="254" t="s">
        <v>324</v>
      </c>
      <c r="E18" s="254" t="s">
        <v>346</v>
      </c>
      <c r="F18" s="255" t="s">
        <v>327</v>
      </c>
      <c r="G18" s="254" t="s">
        <v>343</v>
      </c>
      <c r="H18" s="255" t="s">
        <v>344</v>
      </c>
      <c r="I18" s="255" t="s">
        <v>338</v>
      </c>
      <c r="J18" s="258" t="s">
        <v>347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7868055555555555" bottom="0.5118055555555555" header="0.3145833333333333" footer="0.3145833333333333"/>
  <pageSetup fitToHeight="1" fitToWidth="1" horizontalDpi="600" verticalDpi="600" orientation="landscape" paperSize="9" scale="76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收文员</cp:lastModifiedBy>
  <cp:lastPrinted>2021-01-13T07:07:30Z</cp:lastPrinted>
  <dcterms:created xsi:type="dcterms:W3CDTF">2020-01-11T06:24:04Z</dcterms:created>
  <dcterms:modified xsi:type="dcterms:W3CDTF">2024-03-01T01:12:40Z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4704209164E24C4B8D28ABEDB9389C15_13</vt:lpwstr>
  </property>
</Properties>
</file>