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145" windowHeight="9675" tabRatio="768" firstSheet="1" activeTab="6"/>
  </bookViews>
  <sheets>
    <sheet name="财务收支预算总表01-1" sheetId="1" r:id="rId1"/>
    <sheet name="部门收入预算表01-2" sheetId="2" r:id="rId2"/>
    <sheet name="部门支出预算表01-3" sheetId="3" r:id="rId3"/>
    <sheet name="财政拨款收支预算总表02-1" sheetId="4" r:id="rId4"/>
    <sheet name="一般公共预算支出预算表02-2" sheetId="5" r:id="rId5"/>
    <sheet name="一般公共预算“三公”经费支出预算表03" sheetId="6" r:id="rId6"/>
    <sheet name="基本支出预算表04" sheetId="7" r:id="rId7"/>
    <sheet name="项目支出预算表05-1" sheetId="8" r:id="rId8"/>
    <sheet name="项目支出绩效目标表（本次下达）05-2" sheetId="9" r:id="rId9"/>
    <sheet name="项目支出绩效目标表（另文下达）05-3" sheetId="10" r:id="rId10"/>
    <sheet name="政府性基金预算支出预算表06" sheetId="11" r:id="rId11"/>
    <sheet name="部门政府采购预算表07" sheetId="12" r:id="rId12"/>
    <sheet name="政府购买服务预算表08" sheetId="13" r:id="rId13"/>
    <sheet name="对下转移支付预算表09-1" sheetId="14" r:id="rId14"/>
    <sheet name="对下转移支付绩效目标表09-2" sheetId="15" r:id="rId15"/>
    <sheet name="新增资产配置表10" sheetId="16" r:id="rId16"/>
    <sheet name="上级补助项目支出预算表11" sheetId="17" r:id="rId17"/>
    <sheet name="部门项目中期规划预算表12" sheetId="18" r:id="rId18"/>
  </sheets>
  <definedNames>
    <definedName name="_xlfn.IFERROR" hidden="1">#NAME?</definedName>
    <definedName name="_xlfn.SUMIFS" hidden="1">#NAME?</definedName>
    <definedName name="_xlnm.Print_Titles" localSheetId="3">'财政拨款收支预算总表02-1'!$1:$6</definedName>
  </definedNames>
  <calcPr fullCalcOnLoad="1"/>
</workbook>
</file>

<file path=xl/sharedStrings.xml><?xml version="1.0" encoding="utf-8"?>
<sst xmlns="http://schemas.openxmlformats.org/spreadsheetml/2006/main" count="739" uniqueCount="356">
  <si>
    <t>预算01-1表</t>
  </si>
  <si>
    <t>财务收支预算总表</t>
  </si>
  <si>
    <t>单位名称：大姚县医疗保障局</t>
  </si>
  <si>
    <t>单位:元</t>
  </si>
  <si>
    <t>收        入</t>
  </si>
  <si>
    <t>支        出</t>
  </si>
  <si>
    <t>项      目</t>
  </si>
  <si>
    <t>2024年预算数</t>
  </si>
  <si>
    <t>项目（按功能分类）</t>
  </si>
  <si>
    <t>一、一般公共预算拨款收入</t>
  </si>
  <si>
    <t>一、一般公共服务支出</t>
  </si>
  <si>
    <t>二、政府性基金预算拨款收入</t>
  </si>
  <si>
    <t>二、外交支出</t>
  </si>
  <si>
    <t>三、国有资本经营预算拨款收入</t>
  </si>
  <si>
    <t>三、国防支出</t>
  </si>
  <si>
    <t>四、财政专户管理资金收入</t>
  </si>
  <si>
    <t>四、公共安全支出</t>
  </si>
  <si>
    <t>五、单位资金收入</t>
  </si>
  <si>
    <t>五、教育支出</t>
  </si>
  <si>
    <t>（一）事业收入</t>
  </si>
  <si>
    <t>六、科学技术支出</t>
  </si>
  <si>
    <t>（二）事业单位经营收入</t>
  </si>
  <si>
    <t>七、文化旅游体育与传媒支出</t>
  </si>
  <si>
    <t>（三）上级补助收入</t>
  </si>
  <si>
    <t>八、社会保障和就业支出</t>
  </si>
  <si>
    <t>（四）附属单位上缴收入</t>
  </si>
  <si>
    <t>九、卫生健康支出</t>
  </si>
  <si>
    <t>（五）其他收入</t>
  </si>
  <si>
    <t>十、节能环保支出</t>
  </si>
  <si>
    <t>十一、城乡社区支出</t>
  </si>
  <si>
    <t>十二、农林水支出</t>
  </si>
  <si>
    <t>十三、交通运输支出</t>
  </si>
  <si>
    <t>十四、资源勘探工业信息等支出</t>
  </si>
  <si>
    <t>十五、商业服务业等支出</t>
  </si>
  <si>
    <t>十六、金融支出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</si>
  <si>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</si>
  <si>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</si>
  <si>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</si>
  <si>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</si>
  <si>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</si>
  <si>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</si>
  <si>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</si>
  <si>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本年收入合计</t>
  </si>
  <si>
    <t>本年支出合计</t>
  </si>
  <si>
    <t/>
  </si>
  <si>
    <t>上年结转结余</t>
  </si>
  <si>
    <t>年终结转结余</t>
  </si>
  <si>
    <t xml:space="preserve"> </t>
  </si>
  <si>
    <t>收  入  总  计</t>
  </si>
  <si>
    <t>支 出 总 计</t>
  </si>
  <si>
    <t>预算01-2表</t>
  </si>
  <si>
    <t>部门收入预算表</t>
  </si>
  <si>
    <t>单位:万元</t>
  </si>
  <si>
    <t>部门（单位）代码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</si>
  <si>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</si>
  <si>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</si>
  <si>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</si>
  <si>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</si>
  <si>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</si>
  <si>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</si>
  <si>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</si>
  <si>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</si>
  <si>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</si>
  <si>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</si>
  <si>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</si>
  <si>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</si>
  <si>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</si>
  <si>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</si>
  <si>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大姚县医疗保障局</t>
  </si>
  <si>
    <t>预算01-3表</t>
  </si>
  <si>
    <t>部门支出预算表</t>
  </si>
  <si>
    <t>科目编码</t>
  </si>
  <si>
    <t>科目名称</t>
  </si>
  <si>
    <t>基本支出</t>
  </si>
  <si>
    <t>项目支出</t>
  </si>
  <si>
    <t>财政专户管理的支出</t>
  </si>
  <si>
    <t>事业支出</t>
  </si>
  <si>
    <t>事业单位
经营支出</t>
  </si>
  <si>
    <t>上级补助支出</t>
  </si>
  <si>
    <t>附属单位补助支出</t>
  </si>
  <si>
    <t>其他支出</t>
  </si>
  <si>
    <t>208</t>
  </si>
  <si>
    <t>社会保障和就业支出</t>
  </si>
  <si>
    <t>20805</t>
  </si>
  <si>
    <t xml:space="preserve">  行政事业单位养老支出</t>
  </si>
  <si>
    <t>2080501</t>
  </si>
  <si>
    <t xml:space="preserve">    行政单位离退休</t>
  </si>
  <si>
    <t>2080505</t>
  </si>
  <si>
    <t xml:space="preserve">    机关事业单位基本养老保险缴费支出</t>
  </si>
  <si>
    <t>210</t>
  </si>
  <si>
    <t>卫生健康支出</t>
  </si>
  <si>
    <t>21011</t>
  </si>
  <si>
    <t xml:space="preserve">  行政事业单位医疗</t>
  </si>
  <si>
    <t>2101101</t>
  </si>
  <si>
    <t xml:space="preserve">    行政单位医疗</t>
  </si>
  <si>
    <t>2101102</t>
  </si>
  <si>
    <t xml:space="preserve">    事业单位医疗</t>
  </si>
  <si>
    <t>2101103</t>
  </si>
  <si>
    <t xml:space="preserve">    公务员医疗补助</t>
  </si>
  <si>
    <t>2101199</t>
  </si>
  <si>
    <t xml:space="preserve">    其他行政事业单位医疗支出</t>
  </si>
  <si>
    <t>21015</t>
  </si>
  <si>
    <t xml:space="preserve">  医疗保障管理事务</t>
  </si>
  <si>
    <t>2101501</t>
  </si>
  <si>
    <t xml:space="preserve">    行政运行</t>
  </si>
  <si>
    <t>221</t>
  </si>
  <si>
    <t>住房保障支出</t>
  </si>
  <si>
    <t>22102</t>
  </si>
  <si>
    <t xml:space="preserve">  住房改革支出</t>
  </si>
  <si>
    <t xml:space="preserve">    住房公积金</t>
  </si>
  <si>
    <t>合  计</t>
  </si>
  <si>
    <t>预算02-1表</t>
  </si>
  <si>
    <t>财政拨款收支预算总表</t>
  </si>
  <si>
    <t>支出功能分类科目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</si>
  <si>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</si>
  <si>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</si>
  <si>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</si>
  <si>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</si>
  <si>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</si>
  <si>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</si>
  <si>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</si>
  <si>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</si>
  <si>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二、上年结转</t>
  </si>
  <si>
    <t>（四）公共安全支出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</si>
  <si>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</si>
  <si>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</si>
  <si>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</si>
  <si>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</si>
  <si>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</si>
  <si>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</si>
  <si>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</si>
  <si>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</si>
  <si>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</si>
  <si>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</si>
  <si>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</si>
  <si>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</si>
  <si>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</si>
  <si>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</si>
  <si>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</si>
  <si>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</si>
  <si>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</si>
  <si>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</si>
  <si>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</si>
  <si>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二、年终结转结余</t>
  </si>
  <si>
    <t>收 入 总 计</t>
  </si>
  <si>
    <t>预算02-2表</t>
  </si>
  <si>
    <t>一般公共预算支出预算表（按功能科目分类）</t>
  </si>
  <si>
    <t>部门预算支出功能分类科目</t>
  </si>
  <si>
    <t>人员经费</t>
  </si>
  <si>
    <t>公用经费</t>
  </si>
  <si>
    <t>1</t>
  </si>
  <si>
    <t>2</t>
  </si>
  <si>
    <t>3</t>
  </si>
  <si>
    <t>4</t>
  </si>
  <si>
    <t>5</t>
  </si>
  <si>
    <t>6</t>
  </si>
  <si>
    <t>7</t>
  </si>
  <si>
    <t>2210201</t>
  </si>
  <si>
    <t>预算03表</t>
  </si>
  <si>
    <t>一般公共预算“三公”经费支出预算表</t>
  </si>
  <si>
    <t>单位：元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</si>
  <si>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</si>
  <si>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</si>
  <si>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</si>
  <si>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</si>
  <si>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</si>
  <si>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</si>
  <si>
    <t>预算04表</t>
  </si>
  <si>
    <t>基本支出预算表（人员类、运转类公用经费项目）</t>
  </si>
  <si>
    <t>单位名称</t>
  </si>
  <si>
    <t>项目代码</t>
  </si>
  <si>
    <t>项目名称</t>
  </si>
  <si>
    <t>功能科目编码</t>
  </si>
  <si>
    <t>功能科目名称</t>
  </si>
  <si>
    <t>部门经济科目编码</t>
  </si>
  <si>
    <t>部门经济科目名称</t>
  </si>
  <si>
    <t>资金来源</t>
  </si>
  <si>
    <t>总计</t>
  </si>
  <si>
    <t>一般公共预算资金</t>
  </si>
  <si>
    <t>财政拨款结转结余</t>
  </si>
  <si>
    <t>全年数</t>
  </si>
  <si>
    <t>已提前安排</t>
  </si>
  <si>
    <t>抵扣上年垫付资金</t>
  </si>
  <si>
    <t>本次下达</t>
  </si>
  <si>
    <t>另文下达</t>
  </si>
  <si>
    <t>其中：转隶人员公用经费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</si>
  <si>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</si>
  <si>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</si>
  <si>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</si>
  <si>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</si>
  <si>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</si>
  <si>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</si>
  <si>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</si>
  <si>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</si>
  <si>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</si>
  <si>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</si>
  <si>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</si>
  <si>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</si>
  <si>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</si>
  <si>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</si>
  <si>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</si>
  <si>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</si>
  <si>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</si>
  <si>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 xml:space="preserve">  大姚县医疗保障局</t>
  </si>
  <si>
    <t>532326231100001418081</t>
  </si>
  <si>
    <t>行政人员基本工资</t>
  </si>
  <si>
    <t>行政运行</t>
  </si>
  <si>
    <t>30101</t>
  </si>
  <si>
    <t>基本工资</t>
  </si>
  <si>
    <t>532326221100000331933</t>
  </si>
  <si>
    <t>行政公务交通补贴</t>
  </si>
  <si>
    <t>30239</t>
  </si>
  <si>
    <t>其他交通费用</t>
  </si>
  <si>
    <t>532326221100000331949</t>
  </si>
  <si>
    <t>2017年新增绩效奖励（行政）</t>
  </si>
  <si>
    <t>30103</t>
  </si>
  <si>
    <t>奖金</t>
  </si>
  <si>
    <t>532326231100001418108</t>
  </si>
  <si>
    <t>行政人员年终一次性资金</t>
  </si>
  <si>
    <t>532326231100001418099</t>
  </si>
  <si>
    <t>年终考核奖（行政）</t>
  </si>
  <si>
    <t>532326231100001418083</t>
  </si>
  <si>
    <t>行政人员津贴补贴</t>
  </si>
  <si>
    <t>30102</t>
  </si>
  <si>
    <t>津贴补贴</t>
  </si>
  <si>
    <t>532326231100001418086</t>
  </si>
  <si>
    <t>事业人员基本工资</t>
  </si>
  <si>
    <t>532326231100001418085</t>
  </si>
  <si>
    <t>事业人员工绩效奖励</t>
  </si>
  <si>
    <t>30107</t>
  </si>
  <si>
    <t>绩效工资</t>
  </si>
  <si>
    <t>532326221100000331950</t>
  </si>
  <si>
    <t>2017年新增绩效奖励（事业）</t>
  </si>
  <si>
    <t>532326231100001418109</t>
  </si>
  <si>
    <t>事业人员津贴补贴</t>
  </si>
  <si>
    <t>532326241100002154206</t>
  </si>
  <si>
    <t>事业人员一个月基本工资额度</t>
  </si>
  <si>
    <t>532326210000000018331</t>
  </si>
  <si>
    <t>机关事业单位基本养老保险缴费</t>
  </si>
  <si>
    <t>机关事业单位基本养老保险缴费支出</t>
  </si>
  <si>
    <t>30108</t>
  </si>
  <si>
    <t>532326231100001418111</t>
  </si>
  <si>
    <t>医疗保险缴费</t>
  </si>
  <si>
    <t>行政单位医疗</t>
  </si>
  <si>
    <t>30110</t>
  </si>
  <si>
    <t>职工基本医疗保险缴费</t>
  </si>
  <si>
    <t>事业单位医疗</t>
  </si>
  <si>
    <t>公务员医疗补助</t>
  </si>
  <si>
    <t>30111</t>
  </si>
  <si>
    <t>公务员医疗补助缴费</t>
  </si>
  <si>
    <t>其他行政事业单位医疗支出</t>
  </si>
  <si>
    <t>30112</t>
  </si>
  <si>
    <t>其他社会保障缴费</t>
  </si>
  <si>
    <t>532326231100001418110</t>
  </si>
  <si>
    <t>工伤保险</t>
  </si>
  <si>
    <t>532326231100001418128</t>
  </si>
  <si>
    <t>失业保险</t>
  </si>
  <si>
    <t>532326231100001418112</t>
  </si>
  <si>
    <t>住房公积金</t>
  </si>
  <si>
    <t>30113</t>
  </si>
  <si>
    <t>532326231100001418130</t>
  </si>
  <si>
    <t>退休生活补助</t>
  </si>
  <si>
    <t>行政单位离退休</t>
  </si>
  <si>
    <t>30302</t>
  </si>
  <si>
    <t>退休费</t>
  </si>
  <si>
    <t>532326231100001418133</t>
  </si>
  <si>
    <t>行政部门公用经费</t>
  </si>
  <si>
    <t>30201</t>
  </si>
  <si>
    <t>办公费</t>
  </si>
  <si>
    <t>30205</t>
  </si>
  <si>
    <t>水费</t>
  </si>
  <si>
    <t>30206</t>
  </si>
  <si>
    <t>电费</t>
  </si>
  <si>
    <t>532326221100000331952</t>
  </si>
  <si>
    <t>工会经费</t>
  </si>
  <si>
    <t>30228</t>
  </si>
  <si>
    <t>532326221100000331932</t>
  </si>
  <si>
    <t>30217</t>
  </si>
  <si>
    <t>30211</t>
  </si>
  <si>
    <t>差旅费</t>
  </si>
  <si>
    <t>532326231100001418115</t>
  </si>
  <si>
    <t>退休公用经费</t>
  </si>
  <si>
    <t>532326210000000018336</t>
  </si>
  <si>
    <t>公务交通专项经费</t>
  </si>
  <si>
    <t>预算05-1表</t>
  </si>
  <si>
    <t>项目支出预算表（其他运转类、特定目标类项目）</t>
  </si>
  <si>
    <t>项目分类</t>
  </si>
  <si>
    <t>项目单位</t>
  </si>
  <si>
    <t>经济科目编码</t>
  </si>
  <si>
    <t>经济科目名称</t>
  </si>
  <si>
    <t>本年拨款</t>
  </si>
  <si>
    <t>事业单位
经营收入</t>
  </si>
  <si>
    <t>其中：本次下达</t>
  </si>
  <si>
    <t>预算05-2表</t>
  </si>
  <si>
    <t>项目支出绩效目标表（本级下达）</t>
  </si>
  <si>
    <t>单位名称、项目名称</t>
  </si>
  <si>
    <t>项目年度绩效目标</t>
  </si>
  <si>
    <t>一级指标</t>
  </si>
  <si>
    <t>二级指标</t>
  </si>
  <si>
    <t>三级指标</t>
  </si>
  <si>
    <t>指标性质</t>
  </si>
  <si>
    <t>指标值</t>
  </si>
  <si>
    <t>度量单位</t>
  </si>
  <si>
    <t>指标属性</t>
  </si>
  <si>
    <t>指标内容</t>
  </si>
  <si>
    <t>预算05-3表</t>
  </si>
  <si>
    <t>项目支出绩效目标表（另文下达）</t>
  </si>
  <si>
    <t>预算06表</t>
  </si>
  <si>
    <t>政府性基金预算支出预算表</t>
  </si>
  <si>
    <t>本年政府性基金预算支出</t>
  </si>
  <si>
    <t>预算07表</t>
  </si>
  <si>
    <t>部门政府采购预算表</t>
  </si>
  <si>
    <t>预算项目</t>
  </si>
  <si>
    <t>采购项目</t>
  </si>
  <si>
    <t>采购目录</t>
  </si>
  <si>
    <t>计量
单位</t>
  </si>
  <si>
    <t>数量</t>
  </si>
  <si>
    <t>面向中小企业预留资金</t>
  </si>
  <si>
    <t>政府性
基金</t>
  </si>
  <si>
    <t>国有资本经营收益</t>
  </si>
  <si>
    <t>财政专户管理的收入</t>
  </si>
  <si>
    <t>预算08表</t>
  </si>
  <si>
    <t>政府购买服务预算表</t>
  </si>
  <si>
    <t>政府购买服务项目</t>
  </si>
  <si>
    <t>政府购买服务指导性目录代码</t>
  </si>
  <si>
    <t>基本支出/项目支出</t>
  </si>
  <si>
    <t>所属服务类别</t>
  </si>
  <si>
    <t>所属服务领域</t>
  </si>
  <si>
    <t>购买内容简述</t>
  </si>
  <si>
    <t>预算09-1表</t>
  </si>
  <si>
    <t>对下转移支付预算表</t>
  </si>
  <si>
    <t>单位名称（项目）</t>
  </si>
  <si>
    <t>地区</t>
  </si>
  <si>
    <t>政府性基金</t>
  </si>
  <si>
    <t>大姚县</t>
  </si>
  <si>
    <t>说明：本表无数据，故公开空表。</t>
  </si>
  <si>
    <t>预算09-2表</t>
  </si>
  <si>
    <t>对下转移支付绩效目标表</t>
  </si>
  <si>
    <r>
      <t>预算10</t>
    </r>
    <r>
      <rPr>
        <sz val="10"/>
        <color indexed="8"/>
        <rFont val="宋体"/>
        <family val="0"/>
      </rPr>
      <t>表</t>
    </r>
  </si>
  <si>
    <t>新增资产配置表</t>
  </si>
  <si>
    <t>资产类别</t>
  </si>
  <si>
    <t>资产分类代码.名称</t>
  </si>
  <si>
    <t>资产名称</t>
  </si>
  <si>
    <t>计量单位</t>
  </si>
  <si>
    <t>财政部门批复数（元）</t>
  </si>
  <si>
    <t>单价</t>
  </si>
  <si>
    <t>金额</t>
  </si>
  <si>
    <t>预算11表</t>
  </si>
  <si>
    <t>上级补助项目支出预算表</t>
  </si>
  <si>
    <t>上级补助</t>
  </si>
  <si>
    <t>预算12表</t>
  </si>
  <si>
    <t>部门项目中期规划预算表</t>
  </si>
  <si>
    <t>项目级次</t>
  </si>
  <si>
    <t>2024年</t>
  </si>
  <si>
    <t>2025年</t>
  </si>
  <si>
    <t>2026年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</si>
</sst>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#,##0.00;[Red]#,##0.00"/>
    <numFmt numFmtId="181" formatCode="0.00_);[Red]\-0.00\ "/>
  </numFmts>
  <fonts count="75">
    <font>
      <sz val="10"/>
      <name val="Arial"/>
      <family val="2"/>
    </font>
    <font>
      <sz val="11"/>
      <name val="宋体"/>
      <family val="0"/>
    </font>
    <font>
      <sz val="10"/>
      <color indexed="8"/>
      <name val="宋体"/>
      <family val="0"/>
    </font>
    <font>
      <sz val="9"/>
      <name val="宋体"/>
      <family val="0"/>
    </font>
    <font>
      <b/>
      <sz val="26"/>
      <color indexed="8"/>
      <name val="宋体"/>
      <family val="0"/>
    </font>
    <font>
      <sz val="26"/>
      <name val="Microsoft Sans Serif"/>
      <family val="2"/>
    </font>
    <font>
      <sz val="9"/>
      <color indexed="8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22"/>
      <color indexed="8"/>
      <name val="宋体"/>
      <family val="0"/>
    </font>
    <font>
      <b/>
      <sz val="23"/>
      <color indexed="8"/>
      <name val="宋体"/>
      <family val="0"/>
    </font>
    <font>
      <sz val="23"/>
      <color indexed="8"/>
      <name val="方正小标宋简体"/>
      <family val="0"/>
    </font>
    <font>
      <sz val="12"/>
      <color indexed="8"/>
      <name val="宋体"/>
      <family val="0"/>
    </font>
    <font>
      <sz val="22"/>
      <color indexed="8"/>
      <name val="方正小标宋简体"/>
      <family val="0"/>
    </font>
    <font>
      <sz val="10"/>
      <color indexed="9"/>
      <name val="宋体"/>
      <family val="0"/>
    </font>
    <font>
      <sz val="21"/>
      <color indexed="8"/>
      <name val="方正小标宋简体"/>
      <family val="0"/>
    </font>
    <font>
      <b/>
      <sz val="21"/>
      <color indexed="8"/>
      <name val="宋体"/>
      <family val="0"/>
    </font>
    <font>
      <sz val="12"/>
      <name val="宋体"/>
      <family val="0"/>
    </font>
    <font>
      <sz val="18"/>
      <name val="方正小标宋简体"/>
      <family val="0"/>
    </font>
    <font>
      <sz val="18"/>
      <name val="华文中宋"/>
      <family val="0"/>
    </font>
    <font>
      <sz val="20"/>
      <color indexed="8"/>
      <name val="方正小标宋简体"/>
      <family val="0"/>
    </font>
    <font>
      <b/>
      <sz val="11"/>
      <color indexed="8"/>
      <name val="宋体"/>
      <family val="0"/>
    </font>
    <font>
      <b/>
      <sz val="9"/>
      <color indexed="8"/>
      <name val="宋体"/>
      <family val="0"/>
    </font>
    <font>
      <sz val="12"/>
      <color indexed="8"/>
      <name val="方正黑体_GBK"/>
      <family val="4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rgb="FF000000"/>
      <name val="宋体"/>
      <family val="0"/>
    </font>
    <font>
      <b/>
      <sz val="26"/>
      <color rgb="FF000000"/>
      <name val="宋体"/>
      <family val="0"/>
    </font>
    <font>
      <sz val="9"/>
      <color rgb="FF000000"/>
      <name val="宋体"/>
      <family val="0"/>
    </font>
    <font>
      <sz val="11"/>
      <color rgb="FF000000"/>
      <name val="宋体"/>
      <family val="0"/>
    </font>
    <font>
      <b/>
      <sz val="22"/>
      <color rgb="FF000000"/>
      <name val="宋体"/>
      <family val="0"/>
    </font>
    <font>
      <b/>
      <sz val="23"/>
      <color rgb="FF000000"/>
      <name val="宋体"/>
      <family val="0"/>
    </font>
    <font>
      <sz val="22"/>
      <color rgb="FF000000"/>
      <name val="方正小标宋简体"/>
      <family val="0"/>
    </font>
    <font>
      <sz val="23"/>
      <color rgb="FF000000"/>
      <name val="方正小标宋简体"/>
      <family val="0"/>
    </font>
    <font>
      <sz val="10"/>
      <color rgb="FFFFFFFF"/>
      <name val="宋体"/>
      <family val="0"/>
    </font>
    <font>
      <sz val="21"/>
      <color rgb="FF000000"/>
      <name val="方正小标宋简体"/>
      <family val="0"/>
    </font>
    <font>
      <b/>
      <sz val="21"/>
      <color rgb="FF000000"/>
      <name val="宋体"/>
      <family val="0"/>
    </font>
    <font>
      <sz val="20"/>
      <color rgb="FF000000"/>
      <name val="方正小标宋简体"/>
      <family val="0"/>
    </font>
    <font>
      <b/>
      <sz val="11"/>
      <color rgb="FF000000"/>
      <name val="宋体"/>
      <family val="0"/>
    </font>
    <font>
      <b/>
      <sz val="9"/>
      <color rgb="FF000000"/>
      <name val="宋体"/>
      <family val="0"/>
    </font>
    <font>
      <sz val="12"/>
      <color rgb="FF000000"/>
      <name val="方正黑体_GBK"/>
      <family val="4"/>
    </font>
  </fonts>
  <fills count="34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</fills>
  <borders count="4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23"/>
      </bottom>
    </border>
    <border>
      <left style="thin">
        <color rgb="FF000000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>
        <color indexed="23"/>
      </right>
      <top style="thin">
        <color rgb="FF000000"/>
      </top>
      <bottom style="thin">
        <color rgb="FF000000"/>
      </bottom>
    </border>
    <border>
      <left>
        <color indexed="23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23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/>
      <right>
        <color indexed="63"/>
      </right>
      <top style="thin"/>
      <bottom/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/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/>
      <top style="thin">
        <color rgb="FF000000"/>
      </top>
      <bottom/>
    </border>
    <border>
      <left/>
      <right style="thin">
        <color rgb="FF000000"/>
      </right>
      <top>
        <color indexed="63"/>
      </top>
      <bottom style="thin">
        <color rgb="FF000000"/>
      </bottom>
    </border>
    <border>
      <left style="thin">
        <color rgb="FF000000"/>
      </left>
      <right style="thin">
        <color rgb="FF000000"/>
      </right>
      <top>
        <color indexed="63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>
        <color indexed="63"/>
      </right>
      <top>
        <color indexed="63"/>
      </top>
      <bottom style="thin">
        <color rgb="FF000000"/>
      </bottom>
    </border>
  </borders>
  <cellStyleXfs count="7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2" applyNumberFormat="0" applyFill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8" fillId="0" borderId="0" applyNumberFormat="0" applyFill="0" applyBorder="0" applyAlignment="0" applyProtection="0"/>
    <xf numFmtId="0" fontId="49" fillId="3" borderId="5" applyNumberFormat="0" applyAlignment="0" applyProtection="0"/>
    <xf numFmtId="0" fontId="50" fillId="4" borderId="6" applyNumberFormat="0" applyAlignment="0" applyProtection="0"/>
    <xf numFmtId="0" fontId="51" fillId="4" borderId="5" applyNumberFormat="0" applyAlignment="0" applyProtection="0"/>
    <xf numFmtId="0" fontId="52" fillId="5" borderId="7" applyNumberFormat="0" applyAlignment="0" applyProtection="0"/>
    <xf numFmtId="0" fontId="53" fillId="0" borderId="8" applyNumberFormat="0" applyFill="0" applyAlignment="0" applyProtection="0"/>
    <xf numFmtId="0" fontId="54" fillId="0" borderId="9" applyNumberFormat="0" applyFill="0" applyAlignment="0" applyProtection="0"/>
    <xf numFmtId="0" fontId="55" fillId="6" borderId="0" applyNumberFormat="0" applyBorder="0" applyAlignment="0" applyProtection="0"/>
    <xf numFmtId="0" fontId="56" fillId="7" borderId="0" applyNumberFormat="0" applyBorder="0" applyAlignment="0" applyProtection="0"/>
    <xf numFmtId="0" fontId="57" fillId="8" borderId="0" applyNumberFormat="0" applyBorder="0" applyAlignment="0" applyProtection="0"/>
    <xf numFmtId="0" fontId="58" fillId="9" borderId="0" applyNumberFormat="0" applyBorder="0" applyAlignment="0" applyProtection="0"/>
    <xf numFmtId="0" fontId="59" fillId="10" borderId="0" applyNumberFormat="0" applyBorder="0" applyAlignment="0" applyProtection="0"/>
    <xf numFmtId="0" fontId="59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59" fillId="27" borderId="0" applyNumberFormat="0" applyBorder="0" applyAlignment="0" applyProtection="0"/>
    <xf numFmtId="0" fontId="5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0" applyNumberFormat="0" applyBorder="0" applyAlignment="0" applyProtection="0"/>
    <xf numFmtId="0" fontId="59" fillId="31" borderId="0" applyNumberFormat="0" applyBorder="0" applyAlignment="0" applyProtection="0"/>
    <xf numFmtId="0" fontId="58" fillId="32" borderId="0" applyNumberFormat="0" applyBorder="0" applyAlignment="0" applyProtection="0"/>
    <xf numFmtId="0" fontId="17" fillId="0" borderId="0">
      <alignment/>
      <protection/>
    </xf>
    <xf numFmtId="0" fontId="17" fillId="0" borderId="0">
      <alignment vertical="center"/>
      <protection/>
    </xf>
    <xf numFmtId="0" fontId="17" fillId="0" borderId="0">
      <alignment vertical="center"/>
      <protection/>
    </xf>
    <xf numFmtId="0" fontId="17" fillId="0" borderId="0">
      <alignment/>
      <protection/>
    </xf>
    <xf numFmtId="0" fontId="3" fillId="0" borderId="0">
      <alignment vertical="top"/>
      <protection locked="0"/>
    </xf>
    <xf numFmtId="0" fontId="0" fillId="0" borderId="0">
      <alignment/>
      <protection/>
    </xf>
    <xf numFmtId="0" fontId="0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</cellStyleXfs>
  <cellXfs count="279">
    <xf numFmtId="0" fontId="0" fillId="0" borderId="0" xfId="0" applyAlignment="1">
      <alignment/>
    </xf>
    <xf numFmtId="0" fontId="60" fillId="0" borderId="0" xfId="67" applyFont="1" applyFill="1" applyBorder="1" applyAlignment="1" applyProtection="1">
      <alignment horizontal="right" vertical="center" wrapText="1"/>
      <protection locked="0"/>
    </xf>
    <xf numFmtId="0" fontId="3" fillId="0" borderId="0" xfId="67" applyFont="1" applyFill="1" applyBorder="1" applyAlignment="1" applyProtection="1">
      <alignment vertical="top"/>
      <protection locked="0"/>
    </xf>
    <xf numFmtId="0" fontId="0" fillId="0" borderId="0" xfId="67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horizontal="right" vertical="top"/>
      <protection locked="0"/>
    </xf>
    <xf numFmtId="0" fontId="61" fillId="0" borderId="0" xfId="67" applyFont="1" applyFill="1" applyBorder="1" applyAlignment="1" applyProtection="1">
      <alignment horizontal="center" vertical="center" wrapText="1"/>
      <protection locked="0"/>
    </xf>
    <xf numFmtId="0" fontId="5" fillId="0" borderId="0" xfId="67" applyFont="1" applyFill="1" applyBorder="1" applyAlignment="1" applyProtection="1">
      <alignment vertical="top"/>
      <protection locked="0"/>
    </xf>
    <xf numFmtId="0" fontId="5" fillId="0" borderId="0" xfId="67" applyFont="1" applyFill="1" applyBorder="1" applyAlignment="1" applyProtection="1">
      <alignment/>
      <protection/>
    </xf>
    <xf numFmtId="0" fontId="60" fillId="0" borderId="0" xfId="67" applyFont="1" applyFill="1" applyAlignment="1" applyProtection="1">
      <alignment horizontal="left" vertical="center" wrapText="1"/>
      <protection locked="0"/>
    </xf>
    <xf numFmtId="0" fontId="62" fillId="0" borderId="0" xfId="67" applyFont="1" applyFill="1" applyBorder="1" applyAlignment="1" applyProtection="1">
      <alignment horizontal="left" vertical="center"/>
      <protection locked="0"/>
    </xf>
    <xf numFmtId="0" fontId="63" fillId="33" borderId="10" xfId="67" applyFont="1" applyFill="1" applyBorder="1" applyAlignment="1" applyProtection="1">
      <alignment horizontal="center" vertical="center" wrapText="1"/>
      <protection locked="0"/>
    </xf>
    <xf numFmtId="0" fontId="63" fillId="33" borderId="11" xfId="67" applyFont="1" applyFill="1" applyBorder="1" applyAlignment="1" applyProtection="1">
      <alignment horizontal="center" vertical="center" wrapText="1"/>
      <protection locked="0"/>
    </xf>
    <xf numFmtId="0" fontId="63" fillId="33" borderId="12" xfId="67" applyFont="1" applyFill="1" applyBorder="1" applyAlignment="1" applyProtection="1">
      <alignment horizontal="center" vertical="center" wrapText="1"/>
      <protection locked="0"/>
    </xf>
    <xf numFmtId="0" fontId="63" fillId="33" borderId="13" xfId="67" applyFont="1" applyFill="1" applyBorder="1" applyAlignment="1" applyProtection="1">
      <alignment horizontal="center" vertical="center" wrapText="1"/>
      <protection locked="0"/>
    </xf>
    <xf numFmtId="0" fontId="1" fillId="0" borderId="14" xfId="67" applyFont="1" applyFill="1" applyBorder="1" applyAlignment="1" applyProtection="1">
      <alignment horizontal="center" vertical="center" wrapText="1"/>
      <protection locked="0"/>
    </xf>
    <xf numFmtId="0" fontId="63" fillId="33" borderId="15" xfId="67" applyFont="1" applyFill="1" applyBorder="1" applyAlignment="1" applyProtection="1">
      <alignment horizontal="center" vertical="center"/>
      <protection locked="0"/>
    </xf>
    <xf numFmtId="0" fontId="63" fillId="0" borderId="10" xfId="67" applyFont="1" applyFill="1" applyBorder="1" applyAlignment="1" applyProtection="1">
      <alignment horizontal="center" vertical="center"/>
      <protection locked="0"/>
    </xf>
    <xf numFmtId="0" fontId="63" fillId="33" borderId="16" xfId="67" applyFont="1" applyFill="1" applyBorder="1" applyAlignment="1" applyProtection="1">
      <alignment horizontal="center" vertical="center" wrapText="1"/>
      <protection locked="0"/>
    </xf>
    <xf numFmtId="0" fontId="63" fillId="0" borderId="17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 locked="0"/>
    </xf>
    <xf numFmtId="0" fontId="63" fillId="0" borderId="19" xfId="67" applyFont="1" applyFill="1" applyBorder="1" applyAlignment="1" applyProtection="1">
      <alignment horizontal="center" vertical="center"/>
      <protection locked="0"/>
    </xf>
    <xf numFmtId="0" fontId="63" fillId="0" borderId="18" xfId="67" applyFont="1" applyFill="1" applyBorder="1" applyAlignment="1" applyProtection="1">
      <alignment horizontal="center" vertical="center"/>
      <protection locked="0"/>
    </xf>
    <xf numFmtId="0" fontId="62" fillId="33" borderId="18" xfId="67" applyFont="1" applyFill="1" applyBorder="1" applyAlignment="1" applyProtection="1">
      <alignment horizontal="left" vertical="center" wrapText="1"/>
      <protection/>
    </xf>
    <xf numFmtId="0" fontId="62" fillId="33" borderId="18" xfId="67" applyFont="1" applyFill="1" applyBorder="1" applyAlignment="1" applyProtection="1">
      <alignment horizontal="center" vertical="center" wrapText="1"/>
      <protection locked="0"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left" vertical="center" wrapText="1"/>
      <protection locked="0"/>
    </xf>
    <xf numFmtId="0" fontId="0" fillId="0" borderId="18" xfId="67" applyFont="1" applyFill="1" applyBorder="1" applyAlignment="1" applyProtection="1">
      <alignment/>
      <protection/>
    </xf>
    <xf numFmtId="0" fontId="62" fillId="33" borderId="13" xfId="67" applyFont="1" applyFill="1" applyBorder="1" applyAlignment="1" applyProtection="1">
      <alignment horizontal="center" vertical="center" wrapText="1"/>
      <protection/>
    </xf>
    <xf numFmtId="0" fontId="62" fillId="33" borderId="14" xfId="67" applyFont="1" applyFill="1" applyBorder="1" applyAlignment="1" applyProtection="1">
      <alignment horizontal="center" vertical="center" wrapText="1"/>
      <protection locked="0"/>
    </xf>
    <xf numFmtId="0" fontId="62" fillId="33" borderId="15" xfId="67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60" fillId="0" borderId="0" xfId="67" applyFont="1" applyFill="1" applyBorder="1" applyAlignment="1" applyProtection="1">
      <alignment/>
      <protection/>
    </xf>
    <xf numFmtId="0" fontId="64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0" fillId="0" borderId="0" xfId="67" applyFont="1" applyFill="1" applyBorder="1" applyAlignment="1" applyProtection="1">
      <alignment horizontal="left" vertical="center" wrapText="1"/>
      <protection/>
    </xf>
    <xf numFmtId="0" fontId="8" fillId="0" borderId="0" xfId="67" applyFont="1" applyFill="1" applyBorder="1" applyAlignment="1" applyProtection="1">
      <alignment wrapText="1"/>
      <protection/>
    </xf>
    <xf numFmtId="0" fontId="8" fillId="0" borderId="0" xfId="67" applyFont="1" applyFill="1" applyBorder="1" applyAlignment="1" applyProtection="1">
      <alignment/>
      <protection/>
    </xf>
    <xf numFmtId="0" fontId="63" fillId="0" borderId="12" xfId="67" applyFont="1" applyFill="1" applyBorder="1" applyAlignment="1" applyProtection="1">
      <alignment horizontal="center" vertical="center" wrapText="1"/>
      <protection/>
    </xf>
    <xf numFmtId="0" fontId="63" fillId="0" borderId="12" xfId="67" applyFont="1" applyFill="1" applyBorder="1" applyAlignment="1" applyProtection="1">
      <alignment horizontal="center" vertical="center"/>
      <protection/>
    </xf>
    <xf numFmtId="0" fontId="1" fillId="0" borderId="12" xfId="67" applyFont="1" applyFill="1" applyBorder="1" applyAlignment="1" applyProtection="1">
      <alignment horizontal="center" vertical="center" wrapText="1"/>
      <protection/>
    </xf>
    <xf numFmtId="0" fontId="63" fillId="0" borderId="1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3" fontId="63" fillId="0" borderId="18" xfId="67" applyNumberFormat="1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left" vertical="center" wrapText="1"/>
      <protection/>
    </xf>
    <xf numFmtId="0" fontId="63" fillId="0" borderId="18" xfId="67" applyFont="1" applyFill="1" applyBorder="1" applyAlignment="1" applyProtection="1">
      <alignment horizontal="right" vertical="center"/>
      <protection locked="0"/>
    </xf>
    <xf numFmtId="0" fontId="63" fillId="0" borderId="13" xfId="67" applyFont="1" applyFill="1" applyBorder="1" applyAlignment="1" applyProtection="1">
      <alignment horizontal="center" vertical="center"/>
      <protection/>
    </xf>
    <xf numFmtId="0" fontId="63" fillId="0" borderId="14" xfId="67" applyFont="1" applyFill="1" applyBorder="1" applyAlignment="1" applyProtection="1">
      <alignment horizontal="center" vertical="center"/>
      <protection/>
    </xf>
    <xf numFmtId="0" fontId="63" fillId="0" borderId="15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3" fillId="0" borderId="14" xfId="67" applyFont="1" applyFill="1" applyBorder="1" applyAlignment="1" applyProtection="1">
      <alignment horizontal="center" vertical="center" wrapText="1"/>
      <protection/>
    </xf>
    <xf numFmtId="0" fontId="8" fillId="0" borderId="0" xfId="72" applyFill="1" applyAlignment="1">
      <alignment vertical="center"/>
      <protection/>
    </xf>
    <xf numFmtId="0" fontId="2" fillId="0" borderId="0" xfId="72" applyNumberFormat="1" applyFont="1" applyFill="1" applyBorder="1" applyAlignment="1" applyProtection="1">
      <alignment horizontal="right" vertical="center"/>
      <protection/>
    </xf>
    <xf numFmtId="0" fontId="11" fillId="0" borderId="0" xfId="72" applyNumberFormat="1" applyFont="1" applyFill="1" applyBorder="1" applyAlignment="1" applyProtection="1">
      <alignment horizontal="center" vertical="center"/>
      <protection/>
    </xf>
    <xf numFmtId="0" fontId="10" fillId="0" borderId="0" xfId="72" applyNumberFormat="1" applyFont="1" applyFill="1" applyBorder="1" applyAlignment="1" applyProtection="1">
      <alignment horizontal="center" vertical="center"/>
      <protection/>
    </xf>
    <xf numFmtId="0" fontId="7" fillId="0" borderId="0" xfId="72" applyNumberFormat="1" applyFont="1" applyFill="1" applyAlignment="1" applyProtection="1">
      <alignment horizontal="left" vertical="center"/>
      <protection/>
    </xf>
    <xf numFmtId="0" fontId="12" fillId="0" borderId="20" xfId="65" applyFont="1" applyFill="1" applyBorder="1" applyAlignment="1">
      <alignment horizontal="center" vertical="center" wrapText="1"/>
      <protection/>
    </xf>
    <xf numFmtId="0" fontId="12" fillId="0" borderId="21" xfId="65" applyFont="1" applyFill="1" applyBorder="1" applyAlignment="1">
      <alignment horizontal="center" vertical="center" wrapText="1"/>
      <protection/>
    </xf>
    <xf numFmtId="0" fontId="12" fillId="0" borderId="22" xfId="65" applyFont="1" applyFill="1" applyBorder="1" applyAlignment="1">
      <alignment horizontal="center" vertical="center" wrapText="1"/>
      <protection/>
    </xf>
    <xf numFmtId="0" fontId="12" fillId="0" borderId="23" xfId="65" applyFont="1" applyFill="1" applyBorder="1" applyAlignment="1">
      <alignment horizontal="center" vertical="center" wrapText="1"/>
      <protection/>
    </xf>
    <xf numFmtId="0" fontId="12" fillId="0" borderId="24" xfId="65" applyFont="1" applyFill="1" applyBorder="1" applyAlignment="1">
      <alignment horizontal="center" vertical="center" wrapText="1"/>
      <protection/>
    </xf>
    <xf numFmtId="0" fontId="59" fillId="0" borderId="10" xfId="0" applyFont="1" applyFill="1" applyBorder="1" applyAlignment="1">
      <alignment horizontal="center" vertical="center" wrapText="1"/>
    </xf>
    <xf numFmtId="0" fontId="12" fillId="0" borderId="10" xfId="65" applyFont="1" applyFill="1" applyBorder="1" applyAlignment="1">
      <alignment horizontal="center" vertical="center" wrapText="1"/>
      <protection/>
    </xf>
    <xf numFmtId="0" fontId="12" fillId="0" borderId="10" xfId="65" applyFont="1" applyFill="1" applyBorder="1" applyAlignment="1">
      <alignment vertical="center" wrapText="1"/>
      <protection/>
    </xf>
    <xf numFmtId="0" fontId="12" fillId="0" borderId="10" xfId="65" applyFont="1" applyFill="1" applyBorder="1" applyAlignment="1">
      <alignment horizontal="left" vertical="center" wrapText="1" indent="1"/>
      <protection/>
    </xf>
    <xf numFmtId="0" fontId="8" fillId="0" borderId="0" xfId="72" applyFont="1" applyFill="1" applyAlignment="1">
      <alignment vertical="center"/>
      <protection/>
    </xf>
    <xf numFmtId="0" fontId="8" fillId="0" borderId="0" xfId="67" applyFont="1" applyFill="1" applyBorder="1" applyAlignment="1" applyProtection="1">
      <alignment vertical="center"/>
      <protection/>
    </xf>
    <xf numFmtId="0" fontId="3" fillId="0" borderId="0" xfId="67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/>
    </xf>
    <xf numFmtId="0" fontId="67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/>
    </xf>
    <xf numFmtId="0" fontId="65" fillId="0" borderId="0" xfId="67" applyFont="1" applyFill="1" applyBorder="1" applyAlignment="1" applyProtection="1">
      <alignment horizontal="center" vertical="center"/>
      <protection locked="0"/>
    </xf>
    <xf numFmtId="0" fontId="3" fillId="0" borderId="0" xfId="67" applyFont="1" applyFill="1" applyBorder="1" applyAlignment="1" applyProtection="1">
      <alignment horizontal="left" vertical="center"/>
      <protection locked="0"/>
    </xf>
    <xf numFmtId="0" fontId="63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0" fontId="62" fillId="0" borderId="18" xfId="67" applyFont="1" applyFill="1" applyBorder="1" applyAlignment="1" applyProtection="1">
      <alignment vertical="center" wrapText="1"/>
      <protection/>
    </xf>
    <xf numFmtId="0" fontId="62" fillId="0" borderId="18" xfId="67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right" vertical="center"/>
      <protection locked="0"/>
    </xf>
    <xf numFmtId="0" fontId="8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/>
      <protection/>
    </xf>
    <xf numFmtId="0" fontId="60" fillId="0" borderId="0" xfId="67" applyFont="1" applyFill="1" applyBorder="1" applyAlignment="1" applyProtection="1">
      <alignment horizontal="right" vertical="center"/>
      <protection/>
    </xf>
    <xf numFmtId="0" fontId="66" fillId="0" borderId="0" xfId="67" applyFont="1" applyFill="1" applyBorder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 wrapText="1"/>
      <protection/>
    </xf>
    <xf numFmtId="0" fontId="63" fillId="0" borderId="0" xfId="67" applyFont="1" applyFill="1" applyBorder="1" applyAlignment="1" applyProtection="1">
      <alignment wrapText="1"/>
      <protection/>
    </xf>
    <xf numFmtId="0" fontId="60" fillId="0" borderId="0" xfId="67" applyFont="1" applyFill="1" applyBorder="1" applyAlignment="1" applyProtection="1">
      <alignment horizontal="right" wrapText="1"/>
      <protection/>
    </xf>
    <xf numFmtId="0" fontId="62" fillId="0" borderId="0" xfId="67" applyFont="1" applyFill="1" applyBorder="1" applyAlignment="1" applyProtection="1">
      <alignment horizontal="right"/>
      <protection locked="0"/>
    </xf>
    <xf numFmtId="0" fontId="63" fillId="0" borderId="25" xfId="67" applyFont="1" applyFill="1" applyBorder="1" applyAlignment="1" applyProtection="1">
      <alignment horizontal="center" vertical="center"/>
      <protection/>
    </xf>
    <xf numFmtId="0" fontId="63" fillId="0" borderId="26" xfId="67" applyFont="1" applyFill="1" applyBorder="1" applyAlignment="1" applyProtection="1">
      <alignment horizontal="center" vertical="center"/>
      <protection/>
    </xf>
    <xf numFmtId="0" fontId="63" fillId="0" borderId="27" xfId="67" applyFont="1" applyFill="1" applyBorder="1" applyAlignment="1" applyProtection="1">
      <alignment horizontal="center" vertical="center"/>
      <protection/>
    </xf>
    <xf numFmtId="0" fontId="63" fillId="0" borderId="18" xfId="67" applyFont="1" applyFill="1" applyBorder="1" applyAlignment="1" applyProtection="1">
      <alignment horizontal="center" vertical="center"/>
      <protection/>
    </xf>
    <xf numFmtId="0" fontId="63" fillId="0" borderId="19" xfId="67" applyFont="1" applyFill="1" applyBorder="1" applyAlignment="1" applyProtection="1">
      <alignment horizontal="center" vertical="center"/>
      <protection/>
    </xf>
    <xf numFmtId="0" fontId="63" fillId="0" borderId="28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 wrapText="1"/>
      <protection/>
    </xf>
    <xf numFmtId="0" fontId="63" fillId="0" borderId="29" xfId="67" applyFont="1" applyFill="1" applyBorder="1" applyAlignment="1" applyProtection="1">
      <alignment horizontal="center" vertical="center" wrapText="1"/>
      <protection/>
    </xf>
    <xf numFmtId="0" fontId="1" fillId="0" borderId="26" xfId="67" applyFont="1" applyFill="1" applyBorder="1" applyAlignment="1" applyProtection="1">
      <alignment horizontal="center" vertical="center"/>
      <protection/>
    </xf>
    <xf numFmtId="0" fontId="1" fillId="0" borderId="18" xfId="67" applyFont="1" applyFill="1" applyBorder="1" applyAlignment="1" applyProtection="1">
      <alignment horizontal="center"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 locked="0"/>
    </xf>
    <xf numFmtId="180" fontId="3" fillId="0" borderId="26" xfId="67" applyNumberFormat="1" applyFont="1" applyFill="1" applyBorder="1" applyAlignment="1" applyProtection="1">
      <alignment horizontal="right" vertical="center"/>
      <protection locked="0"/>
    </xf>
    <xf numFmtId="0" fontId="62" fillId="0" borderId="18" xfId="67" applyFont="1" applyFill="1" applyBorder="1" applyAlignment="1" applyProtection="1">
      <alignment horizontal="right" vertical="center"/>
      <protection locked="0"/>
    </xf>
    <xf numFmtId="0" fontId="8" fillId="0" borderId="30" xfId="67" applyFont="1" applyFill="1" applyBorder="1" applyAlignment="1" applyProtection="1">
      <alignment horizontal="left" wrapText="1"/>
      <protection/>
    </xf>
    <xf numFmtId="0" fontId="59" fillId="0" borderId="0" xfId="0" applyFont="1" applyFill="1" applyBorder="1" applyAlignment="1">
      <alignment vertical="center"/>
    </xf>
    <xf numFmtId="0" fontId="60" fillId="0" borderId="0" xfId="67" applyFont="1" applyFill="1" applyBorder="1" applyAlignment="1" applyProtection="1">
      <alignment wrapText="1"/>
      <protection/>
    </xf>
    <xf numFmtId="0" fontId="66" fillId="0" borderId="0" xfId="67" applyFont="1" applyFill="1" applyAlignment="1" applyProtection="1">
      <alignment horizontal="center" vertical="center" wrapText="1"/>
      <protection/>
    </xf>
    <xf numFmtId="0" fontId="64" fillId="0" borderId="0" xfId="67" applyFont="1" applyFill="1" applyAlignment="1" applyProtection="1">
      <alignment horizontal="center" vertical="center" wrapText="1"/>
      <protection/>
    </xf>
    <xf numFmtId="0" fontId="62" fillId="0" borderId="0" xfId="67" applyFont="1" applyFill="1" applyBorder="1" applyAlignment="1" applyProtection="1">
      <alignment horizontal="left" vertical="center"/>
      <protection/>
    </xf>
    <xf numFmtId="0" fontId="63" fillId="0" borderId="0" xfId="67" applyFont="1" applyFill="1" applyBorder="1" applyAlignment="1" applyProtection="1">
      <alignment/>
      <protection/>
    </xf>
    <xf numFmtId="0" fontId="63" fillId="0" borderId="10" xfId="67" applyFont="1" applyFill="1" applyBorder="1" applyAlignment="1" applyProtection="1">
      <alignment horizontal="center" vertical="center" wrapText="1"/>
      <protection/>
    </xf>
    <xf numFmtId="0" fontId="63" fillId="0" borderId="10" xfId="67" applyFont="1" applyFill="1" applyBorder="1" applyAlignment="1" applyProtection="1">
      <alignment horizontal="center" vertical="center"/>
      <protection/>
    </xf>
    <xf numFmtId="180" fontId="63" fillId="0" borderId="10" xfId="67" applyNumberFormat="1" applyFont="1" applyFill="1" applyBorder="1" applyAlignment="1" applyProtection="1">
      <alignment horizontal="center" vertical="center"/>
      <protection/>
    </xf>
    <xf numFmtId="180" fontId="62" fillId="0" borderId="10" xfId="67" applyNumberFormat="1" applyFont="1" applyFill="1" applyBorder="1" applyAlignment="1" applyProtection="1">
      <alignment horizontal="right" vertical="center"/>
      <protection locked="0"/>
    </xf>
    <xf numFmtId="0" fontId="62" fillId="0" borderId="10" xfId="67" applyFont="1" applyFill="1" applyBorder="1" applyAlignment="1" applyProtection="1">
      <alignment horizontal="left" vertical="center"/>
      <protection locked="0"/>
    </xf>
    <xf numFmtId="0" fontId="62" fillId="0" borderId="10" xfId="67" applyFont="1" applyFill="1" applyBorder="1" applyAlignment="1" applyProtection="1">
      <alignment horizontal="center" vertical="center"/>
      <protection locked="0"/>
    </xf>
    <xf numFmtId="180" fontId="62" fillId="0" borderId="10" xfId="67" applyNumberFormat="1" applyFont="1" applyFill="1" applyBorder="1" applyAlignment="1" applyProtection="1">
      <alignment horizontal="center" vertical="center"/>
      <protection locked="0"/>
    </xf>
    <xf numFmtId="0" fontId="62" fillId="0" borderId="10" xfId="67" applyFont="1" applyFill="1" applyBorder="1" applyAlignment="1" applyProtection="1">
      <alignment horizontal="left" vertical="center" wrapText="1"/>
      <protection/>
    </xf>
    <xf numFmtId="180" fontId="62" fillId="0" borderId="10" xfId="67" applyNumberFormat="1" applyFont="1" applyFill="1" applyBorder="1" applyAlignment="1" applyProtection="1">
      <alignment horizontal="left" vertical="center" wrapText="1"/>
      <protection/>
    </xf>
    <xf numFmtId="180" fontId="8" fillId="0" borderId="10" xfId="67" applyNumberFormat="1" applyFont="1" applyFill="1" applyBorder="1" applyAlignment="1" applyProtection="1">
      <alignment/>
      <protection/>
    </xf>
    <xf numFmtId="0" fontId="3" fillId="0" borderId="0" xfId="67" applyFont="1" applyFill="1" applyBorder="1" applyAlignment="1" applyProtection="1">
      <alignment vertical="top" wrapText="1"/>
      <protection locked="0"/>
    </xf>
    <xf numFmtId="0" fontId="8" fillId="0" borderId="0" xfId="67" applyFont="1" applyFill="1" applyBorder="1" applyAlignment="1" applyProtection="1">
      <alignment wrapText="1"/>
      <protection/>
    </xf>
    <xf numFmtId="0" fontId="63" fillId="0" borderId="10" xfId="67" applyFont="1" applyFill="1" applyBorder="1" applyAlignment="1" applyProtection="1">
      <alignment horizontal="center" vertical="center" wrapText="1"/>
      <protection locked="0"/>
    </xf>
    <xf numFmtId="0" fontId="1" fillId="0" borderId="10" xfId="67" applyFont="1" applyFill="1" applyBorder="1" applyAlignment="1" applyProtection="1">
      <alignment horizontal="center" vertical="center" wrapText="1"/>
      <protection locked="0"/>
    </xf>
    <xf numFmtId="180" fontId="62" fillId="0" borderId="10" xfId="67" applyNumberFormat="1" applyFont="1" applyFill="1" applyBorder="1" applyAlignment="1" applyProtection="1">
      <alignment horizontal="right" vertical="center"/>
      <protection/>
    </xf>
    <xf numFmtId="180" fontId="62" fillId="0" borderId="10" xfId="67" applyNumberFormat="1" applyFont="1" applyFill="1" applyBorder="1" applyAlignment="1" applyProtection="1">
      <alignment vertical="center"/>
      <protection locked="0"/>
    </xf>
    <xf numFmtId="180" fontId="3" fillId="0" borderId="10" xfId="67" applyNumberFormat="1" applyFont="1" applyFill="1" applyBorder="1" applyAlignment="1" applyProtection="1">
      <alignment vertical="top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 wrapText="1"/>
      <protection/>
    </xf>
    <xf numFmtId="0" fontId="62" fillId="0" borderId="0" xfId="67" applyFont="1" applyFill="1" applyBorder="1" applyAlignment="1" applyProtection="1">
      <alignment horizontal="right" wrapText="1"/>
      <protection locked="0"/>
    </xf>
    <xf numFmtId="0" fontId="62" fillId="0" borderId="0" xfId="67" applyFont="1" applyFill="1" applyBorder="1" applyAlignment="1" applyProtection="1">
      <alignment horizontal="right" wrapText="1"/>
      <protection/>
    </xf>
    <xf numFmtId="0" fontId="63" fillId="0" borderId="31" xfId="67" applyFont="1" applyFill="1" applyBorder="1" applyAlignment="1" applyProtection="1">
      <alignment horizontal="center" vertical="center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/>
    </xf>
    <xf numFmtId="0" fontId="63" fillId="0" borderId="32" xfId="67" applyFont="1" applyFill="1" applyBorder="1" applyAlignment="1" applyProtection="1">
      <alignment horizontal="center" vertical="center" wrapText="1"/>
      <protection/>
    </xf>
    <xf numFmtId="0" fontId="63" fillId="0" borderId="28" xfId="67" applyFont="1" applyFill="1" applyBorder="1" applyAlignment="1" applyProtection="1">
      <alignment horizontal="center" vertical="center" wrapText="1"/>
      <protection/>
    </xf>
    <xf numFmtId="0" fontId="63" fillId="0" borderId="33" xfId="67" applyFont="1" applyFill="1" applyBorder="1" applyAlignment="1" applyProtection="1">
      <alignment horizontal="center" vertical="center" wrapText="1"/>
      <protection/>
    </xf>
    <xf numFmtId="0" fontId="63" fillId="0" borderId="0" xfId="67" applyFont="1" applyFill="1" applyBorder="1" applyAlignment="1" applyProtection="1">
      <alignment horizontal="center" vertical="center" wrapText="1"/>
      <protection/>
    </xf>
    <xf numFmtId="0" fontId="63" fillId="0" borderId="19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 wrapText="1"/>
      <protection/>
    </xf>
    <xf numFmtId="0" fontId="63" fillId="0" borderId="35" xfId="67" applyFont="1" applyFill="1" applyBorder="1" applyAlignment="1" applyProtection="1">
      <alignment horizontal="center" vertical="center" wrapText="1"/>
      <protection/>
    </xf>
    <xf numFmtId="0" fontId="63" fillId="0" borderId="34" xfId="67" applyFont="1" applyFill="1" applyBorder="1" applyAlignment="1" applyProtection="1">
      <alignment horizontal="center" vertical="center"/>
      <protection/>
    </xf>
    <xf numFmtId="0" fontId="62" fillId="0" borderId="19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left" vertical="center" wrapText="1"/>
      <protection/>
    </xf>
    <xf numFmtId="0" fontId="62" fillId="0" borderId="34" xfId="67" applyFont="1" applyFill="1" applyBorder="1" applyAlignment="1" applyProtection="1">
      <alignment horizontal="right" vertical="center"/>
      <protection/>
    </xf>
    <xf numFmtId="180" fontId="62" fillId="0" borderId="34" xfId="67" applyNumberFormat="1" applyFont="1" applyFill="1" applyBorder="1" applyAlignment="1" applyProtection="1">
      <alignment horizontal="right" vertical="center"/>
      <protection locked="0"/>
    </xf>
    <xf numFmtId="180" fontId="62" fillId="0" borderId="34" xfId="67" applyNumberFormat="1" applyFont="1" applyFill="1" applyBorder="1" applyAlignment="1" applyProtection="1">
      <alignment horizontal="right" vertical="center"/>
      <protection/>
    </xf>
    <xf numFmtId="0" fontId="62" fillId="0" borderId="36" xfId="67" applyFont="1" applyFill="1" applyBorder="1" applyAlignment="1" applyProtection="1">
      <alignment horizontal="center" vertical="center"/>
      <protection/>
    </xf>
    <xf numFmtId="0" fontId="62" fillId="0" borderId="35" xfId="67" applyFont="1" applyFill="1" applyBorder="1" applyAlignment="1" applyProtection="1">
      <alignment horizontal="left" vertical="center"/>
      <protection/>
    </xf>
    <xf numFmtId="0" fontId="8" fillId="0" borderId="32" xfId="67" applyFont="1" applyFill="1" applyBorder="1" applyAlignment="1" applyProtection="1">
      <alignment horizontal="left" wrapText="1"/>
      <protection/>
    </xf>
    <xf numFmtId="0" fontId="63" fillId="0" borderId="27" xfId="67" applyFont="1" applyFill="1" applyBorder="1" applyAlignment="1" applyProtection="1">
      <alignment horizontal="center" vertical="center" wrapText="1"/>
      <protection locked="0"/>
    </xf>
    <xf numFmtId="0" fontId="1" fillId="0" borderId="33" xfId="67" applyFont="1" applyFill="1" applyBorder="1" applyAlignment="1" applyProtection="1">
      <alignment horizontal="center" vertical="center" wrapText="1"/>
      <protection locked="0"/>
    </xf>
    <xf numFmtId="0" fontId="1" fillId="0" borderId="35" xfId="67" applyFont="1" applyFill="1" applyBorder="1" applyAlignment="1" applyProtection="1">
      <alignment horizontal="center" vertical="center" wrapText="1"/>
      <protection locked="0"/>
    </xf>
    <xf numFmtId="0" fontId="63" fillId="0" borderId="34" xfId="67" applyFont="1" applyFill="1" applyBorder="1" applyAlignment="1" applyProtection="1">
      <alignment horizontal="center" vertical="center" wrapText="1"/>
      <protection locked="0"/>
    </xf>
    <xf numFmtId="0" fontId="62" fillId="0" borderId="0" xfId="67" applyFont="1" applyFill="1" applyBorder="1" applyAlignment="1" applyProtection="1">
      <alignment horizontal="right" vertical="center"/>
      <protection/>
    </xf>
    <xf numFmtId="0" fontId="62" fillId="0" borderId="0" xfId="67" applyFont="1" applyFill="1" applyBorder="1" applyAlignment="1" applyProtection="1">
      <alignment horizontal="right"/>
      <protection/>
    </xf>
    <xf numFmtId="0" fontId="63" fillId="0" borderId="37" xfId="67" applyFont="1" applyFill="1" applyBorder="1" applyAlignment="1" applyProtection="1">
      <alignment horizontal="center" vertical="center" wrapText="1"/>
      <protection/>
    </xf>
    <xf numFmtId="49" fontId="8" fillId="0" borderId="0" xfId="67" applyNumberFormat="1" applyFont="1" applyFill="1" applyBorder="1" applyAlignment="1" applyProtection="1">
      <alignment/>
      <protection/>
    </xf>
    <xf numFmtId="49" fontId="68" fillId="0" borderId="0" xfId="67" applyNumberFormat="1" applyFont="1" applyFill="1" applyBorder="1" applyAlignment="1" applyProtection="1">
      <alignment/>
      <protection/>
    </xf>
    <xf numFmtId="0" fontId="68" fillId="0" borderId="0" xfId="67" applyFont="1" applyFill="1" applyBorder="1" applyAlignment="1" applyProtection="1">
      <alignment horizontal="right"/>
      <protection/>
    </xf>
    <xf numFmtId="0" fontId="60" fillId="0" borderId="0" xfId="67" applyFont="1" applyFill="1" applyBorder="1" applyAlignment="1" applyProtection="1">
      <alignment horizontal="right"/>
      <protection/>
    </xf>
    <xf numFmtId="0" fontId="69" fillId="0" borderId="0" xfId="67" applyFont="1" applyFill="1" applyBorder="1" applyAlignment="1" applyProtection="1">
      <alignment horizontal="center" vertical="center" wrapText="1"/>
      <protection/>
    </xf>
    <xf numFmtId="0" fontId="69" fillId="0" borderId="0" xfId="67" applyFont="1" applyFill="1" applyBorder="1" applyAlignment="1" applyProtection="1">
      <alignment horizontal="center" vertical="center"/>
      <protection/>
    </xf>
    <xf numFmtId="0" fontId="70" fillId="0" borderId="0" xfId="67" applyFont="1" applyFill="1" applyBorder="1" applyAlignment="1" applyProtection="1">
      <alignment horizontal="center" vertical="center"/>
      <protection/>
    </xf>
    <xf numFmtId="0" fontId="62" fillId="0" borderId="0" xfId="67" applyFont="1" applyFill="1" applyBorder="1" applyAlignment="1" applyProtection="1">
      <alignment horizontal="left" vertical="center"/>
      <protection locked="0"/>
    </xf>
    <xf numFmtId="49" fontId="63" fillId="0" borderId="25" xfId="67" applyNumberFormat="1" applyFont="1" applyFill="1" applyBorder="1" applyAlignment="1" applyProtection="1">
      <alignment horizontal="center" vertical="center" wrapText="1"/>
      <protection/>
    </xf>
    <xf numFmtId="0" fontId="63" fillId="0" borderId="37" xfId="67" applyFont="1" applyFill="1" applyBorder="1" applyAlignment="1" applyProtection="1">
      <alignment horizontal="center" vertical="center"/>
      <protection/>
    </xf>
    <xf numFmtId="0" fontId="63" fillId="0" borderId="38" xfId="67" applyFont="1" applyFill="1" applyBorder="1" applyAlignment="1" applyProtection="1">
      <alignment horizontal="center" vertical="center"/>
      <protection/>
    </xf>
    <xf numFmtId="49" fontId="63" fillId="0" borderId="28" xfId="67" applyNumberFormat="1" applyFont="1" applyFill="1" applyBorder="1" applyAlignment="1" applyProtection="1">
      <alignment horizontal="center" vertical="center" wrapText="1"/>
      <protection/>
    </xf>
    <xf numFmtId="0" fontId="63" fillId="0" borderId="39" xfId="67" applyFont="1" applyFill="1" applyBorder="1" applyAlignment="1" applyProtection="1">
      <alignment horizontal="center" vertical="center"/>
      <protection/>
    </xf>
    <xf numFmtId="49" fontId="63" fillId="0" borderId="10" xfId="67" applyNumberFormat="1" applyFont="1" applyFill="1" applyBorder="1" applyAlignment="1" applyProtection="1">
      <alignment horizontal="center" vertical="center"/>
      <protection/>
    </xf>
    <xf numFmtId="181" fontId="62" fillId="0" borderId="10" xfId="67" applyNumberFormat="1" applyFont="1" applyFill="1" applyBorder="1" applyAlignment="1" applyProtection="1">
      <alignment horizontal="right" vertical="center"/>
      <protection/>
    </xf>
    <xf numFmtId="181" fontId="62" fillId="0" borderId="10" xfId="67" applyNumberFormat="1" applyFont="1" applyFill="1" applyBorder="1" applyAlignment="1" applyProtection="1">
      <alignment horizontal="left" vertical="center" wrapText="1"/>
      <protection/>
    </xf>
    <xf numFmtId="0" fontId="8" fillId="0" borderId="10" xfId="67" applyFont="1" applyFill="1" applyBorder="1" applyAlignment="1" applyProtection="1">
      <alignment horizontal="center" vertical="center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0" fontId="8" fillId="0" borderId="0" xfId="67" applyFont="1" applyFill="1" applyBorder="1" applyAlignment="1" applyProtection="1">
      <alignment horizontal="left" wrapText="1"/>
      <protection/>
    </xf>
    <xf numFmtId="49" fontId="60" fillId="0" borderId="0" xfId="67" applyNumberFormat="1" applyFont="1" applyFill="1" applyBorder="1" applyAlignment="1" applyProtection="1">
      <alignment/>
      <protection/>
    </xf>
    <xf numFmtId="0" fontId="63" fillId="0" borderId="0" xfId="67" applyFont="1" applyFill="1" applyBorder="1" applyAlignment="1" applyProtection="1">
      <alignment horizontal="left" vertical="center"/>
      <protection/>
    </xf>
    <xf numFmtId="0" fontId="60" fillId="0" borderId="10" xfId="67" applyFont="1" applyFill="1" applyBorder="1" applyAlignment="1" applyProtection="1">
      <alignment horizontal="center" vertical="center"/>
      <protection/>
    </xf>
    <xf numFmtId="0" fontId="8" fillId="0" borderId="10" xfId="67" applyFont="1" applyFill="1" applyBorder="1" applyAlignment="1" applyProtection="1">
      <alignment horizontal="center" vertical="center" wrapText="1"/>
      <protection locked="0"/>
    </xf>
    <xf numFmtId="0" fontId="3" fillId="0" borderId="10" xfId="67" applyFont="1" applyFill="1" applyBorder="1" applyAlignment="1" applyProtection="1">
      <alignment horizontal="left" vertical="center"/>
      <protection/>
    </xf>
    <xf numFmtId="0" fontId="8" fillId="0" borderId="36" xfId="67" applyFont="1" applyFill="1" applyBorder="1" applyAlignment="1" applyProtection="1">
      <alignment horizontal="center" vertical="center" wrapText="1"/>
      <protection locked="0"/>
    </xf>
    <xf numFmtId="0" fontId="8" fillId="0" borderId="35" xfId="67" applyFont="1" applyFill="1" applyBorder="1" applyAlignment="1" applyProtection="1">
      <alignment horizontal="center" vertical="center" wrapText="1"/>
      <protection locked="0"/>
    </xf>
    <xf numFmtId="0" fontId="3" fillId="0" borderId="35" xfId="67" applyFont="1" applyFill="1" applyBorder="1" applyAlignment="1" applyProtection="1">
      <alignment horizontal="left" vertical="center"/>
      <protection/>
    </xf>
    <xf numFmtId="0" fontId="3" fillId="0" borderId="34" xfId="67" applyFont="1" applyFill="1" applyBorder="1" applyAlignment="1" applyProtection="1">
      <alignment horizontal="left" vertical="center"/>
      <protection/>
    </xf>
    <xf numFmtId="0" fontId="8" fillId="0" borderId="0" xfId="67" applyFont="1" applyFill="1" applyAlignment="1" applyProtection="1">
      <alignment horizontal="center" wrapText="1"/>
      <protection/>
    </xf>
    <xf numFmtId="0" fontId="1" fillId="0" borderId="10" xfId="67" applyFont="1" applyFill="1" applyBorder="1" applyAlignment="1" applyProtection="1">
      <alignment horizontal="center" vertical="center" wrapText="1"/>
      <protection/>
    </xf>
    <xf numFmtId="0" fontId="7" fillId="0" borderId="10" xfId="69" applyFont="1" applyFill="1" applyBorder="1" applyAlignment="1" applyProtection="1">
      <alignment horizontal="center" vertical="center" wrapText="1" readingOrder="1"/>
      <protection locked="0"/>
    </xf>
    <xf numFmtId="180" fontId="3" fillId="0" borderId="10" xfId="67" applyNumberFormat="1" applyFont="1" applyFill="1" applyBorder="1" applyAlignment="1" applyProtection="1">
      <alignment horizontal="right" vertical="center" wrapText="1"/>
      <protection/>
    </xf>
    <xf numFmtId="180" fontId="3" fillId="0" borderId="34" xfId="67" applyNumberFormat="1" applyFont="1" applyFill="1" applyBorder="1" applyAlignment="1" applyProtection="1">
      <alignment horizontal="right" vertical="center" wrapText="1"/>
      <protection/>
    </xf>
    <xf numFmtId="180" fontId="3" fillId="0" borderId="19" xfId="67" applyNumberFormat="1" applyFont="1" applyFill="1" applyBorder="1" applyAlignment="1" applyProtection="1">
      <alignment horizontal="right" vertical="center" wrapText="1"/>
      <protection/>
    </xf>
    <xf numFmtId="180" fontId="3" fillId="0" borderId="40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41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9" xfId="67" applyNumberFormat="1" applyFont="1" applyFill="1" applyBorder="1" applyAlignment="1" applyProtection="1">
      <alignment horizontal="right" vertical="center" wrapText="1"/>
      <protection locked="0"/>
    </xf>
    <xf numFmtId="180" fontId="3" fillId="0" borderId="18" xfId="67" applyNumberFormat="1" applyFont="1" applyFill="1" applyBorder="1" applyAlignment="1" applyProtection="1">
      <alignment horizontal="right" vertical="center" wrapText="1"/>
      <protection locked="0"/>
    </xf>
    <xf numFmtId="49" fontId="63" fillId="0" borderId="10" xfId="67" applyNumberFormat="1" applyFont="1" applyFill="1" applyBorder="1" applyAlignment="1" applyProtection="1">
      <alignment horizontal="center" vertical="center" wrapText="1"/>
      <protection/>
    </xf>
    <xf numFmtId="0" fontId="8" fillId="0" borderId="10" xfId="67" applyFont="1" applyFill="1" applyBorder="1" applyAlignment="1" applyProtection="1">
      <alignment horizontal="left" vertical="center"/>
      <protection/>
    </xf>
    <xf numFmtId="180" fontId="62" fillId="0" borderId="10" xfId="67" applyNumberFormat="1" applyFont="1" applyFill="1" applyBorder="1" applyAlignment="1" applyProtection="1">
      <alignment horizontal="right" vertical="center" wrapText="1"/>
      <protection/>
    </xf>
    <xf numFmtId="0" fontId="1" fillId="0" borderId="20" xfId="67" applyFont="1" applyFill="1" applyBorder="1" applyAlignment="1" applyProtection="1">
      <alignment horizontal="center" vertical="center" wrapText="1"/>
      <protection/>
    </xf>
    <xf numFmtId="0" fontId="1" fillId="0" borderId="24" xfId="67" applyFont="1" applyFill="1" applyBorder="1" applyAlignment="1" applyProtection="1">
      <alignment horizontal="center" vertical="center" wrapText="1"/>
      <protection/>
    </xf>
    <xf numFmtId="180" fontId="62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 wrapText="1"/>
      <protection/>
    </xf>
    <xf numFmtId="0" fontId="17" fillId="0" borderId="0" xfId="67" applyFont="1" applyFill="1" applyBorder="1" applyAlignment="1" applyProtection="1">
      <alignment horizontal="center"/>
      <protection/>
    </xf>
    <xf numFmtId="0" fontId="17" fillId="0" borderId="0" xfId="67" applyFont="1" applyFill="1" applyBorder="1" applyAlignment="1" applyProtection="1">
      <alignment horizontal="center" wrapText="1"/>
      <protection/>
    </xf>
    <xf numFmtId="0" fontId="17" fillId="0" borderId="0" xfId="67" applyFont="1" applyFill="1" applyBorder="1" applyAlignment="1" applyProtection="1">
      <alignment wrapText="1"/>
      <protection/>
    </xf>
    <xf numFmtId="0" fontId="17" fillId="0" borderId="0" xfId="67" applyFont="1" applyFill="1" applyBorder="1" applyAlignment="1" applyProtection="1">
      <alignment/>
      <protection/>
    </xf>
    <xf numFmtId="0" fontId="8" fillId="0" borderId="0" xfId="67" applyFont="1" applyFill="1" applyBorder="1" applyAlignment="1" applyProtection="1">
      <alignment horizontal="center" wrapText="1"/>
      <protection/>
    </xf>
    <xf numFmtId="0" fontId="8" fillId="0" borderId="0" xfId="67" applyFont="1" applyFill="1" applyBorder="1" applyAlignment="1" applyProtection="1">
      <alignment horizontal="right" wrapText="1"/>
      <protection/>
    </xf>
    <xf numFmtId="0" fontId="18" fillId="0" borderId="0" xfId="67" applyFont="1" applyFill="1" applyBorder="1" applyAlignment="1" applyProtection="1">
      <alignment horizontal="center" vertical="center" wrapText="1"/>
      <protection/>
    </xf>
    <xf numFmtId="0" fontId="19" fillId="0" borderId="0" xfId="67" applyFont="1" applyFill="1" applyBorder="1" applyAlignment="1" applyProtection="1">
      <alignment horizontal="center" vertical="center" wrapText="1"/>
      <protection/>
    </xf>
    <xf numFmtId="0" fontId="1" fillId="0" borderId="25" xfId="67" applyFont="1" applyFill="1" applyBorder="1" applyAlignment="1" applyProtection="1">
      <alignment horizontal="center" vertical="center" wrapText="1"/>
      <protection/>
    </xf>
    <xf numFmtId="0" fontId="17" fillId="0" borderId="18" xfId="67" applyFont="1" applyFill="1" applyBorder="1" applyAlignment="1" applyProtection="1">
      <alignment horizontal="center" vertical="center" wrapText="1"/>
      <protection/>
    </xf>
    <xf numFmtId="0" fontId="17" fillId="0" borderId="26" xfId="67" applyFont="1" applyFill="1" applyBorder="1" applyAlignment="1" applyProtection="1">
      <alignment horizontal="center" vertical="center" wrapText="1"/>
      <protection/>
    </xf>
    <xf numFmtId="4" fontId="62" fillId="0" borderId="18" xfId="67" applyNumberFormat="1" applyFont="1" applyFill="1" applyBorder="1" applyAlignment="1" applyProtection="1">
      <alignment horizontal="right" vertical="center"/>
      <protection/>
    </xf>
    <xf numFmtId="4" fontId="3" fillId="0" borderId="26" xfId="67" applyNumberFormat="1" applyFont="1" applyFill="1" applyBorder="1" applyAlignment="1" applyProtection="1">
      <alignment horizontal="right" vertical="center"/>
      <protection/>
    </xf>
    <xf numFmtId="0" fontId="8" fillId="0" borderId="0" xfId="67" applyFont="1" applyFill="1" applyBorder="1" applyAlignment="1" applyProtection="1">
      <alignment vertical="top"/>
      <protection/>
    </xf>
    <xf numFmtId="0" fontId="62" fillId="0" borderId="18" xfId="67" applyFont="1" applyFill="1" applyBorder="1" applyAlignment="1" applyProtection="1">
      <alignment horizontal="left" vertical="center" wrapText="1"/>
      <protection/>
    </xf>
    <xf numFmtId="180" fontId="3" fillId="0" borderId="10" xfId="67" applyNumberFormat="1" applyFont="1" applyFill="1" applyBorder="1" applyAlignment="1" applyProtection="1">
      <alignment horizontal="right" vertical="center" wrapText="1"/>
      <protection locked="0"/>
    </xf>
    <xf numFmtId="0" fontId="60" fillId="0" borderId="0" xfId="67" applyFont="1" applyFill="1" applyBorder="1" applyAlignment="1" applyProtection="1">
      <alignment vertical="center"/>
      <protection/>
    </xf>
    <xf numFmtId="0" fontId="71" fillId="0" borderId="0" xfId="67" applyFont="1" applyFill="1" applyBorder="1" applyAlignment="1" applyProtection="1">
      <alignment horizontal="center" vertical="center"/>
      <protection/>
    </xf>
    <xf numFmtId="0" fontId="72" fillId="0" borderId="0" xfId="67" applyFont="1" applyFill="1" applyBorder="1" applyAlignment="1" applyProtection="1">
      <alignment horizontal="center" vertical="center"/>
      <protection/>
    </xf>
    <xf numFmtId="0" fontId="63" fillId="0" borderId="25" xfId="67" applyFont="1" applyFill="1" applyBorder="1" applyAlignment="1" applyProtection="1">
      <alignment horizontal="center" vertical="center"/>
      <protection locked="0"/>
    </xf>
    <xf numFmtId="180" fontId="63" fillId="0" borderId="25" xfId="67" applyNumberFormat="1" applyFont="1" applyFill="1" applyBorder="1" applyAlignment="1" applyProtection="1">
      <alignment horizontal="center" vertical="center"/>
      <protection locked="0"/>
    </xf>
    <xf numFmtId="180" fontId="63" fillId="0" borderId="19" xfId="67" applyNumberFormat="1" applyFont="1" applyFill="1" applyBorder="1" applyAlignment="1" applyProtection="1">
      <alignment horizontal="center" vertical="center" wrapText="1"/>
      <protection/>
    </xf>
    <xf numFmtId="0" fontId="62" fillId="0" borderId="18" xfId="67" applyFont="1" applyFill="1" applyBorder="1" applyAlignment="1" applyProtection="1">
      <alignment vertical="center"/>
      <protection/>
    </xf>
    <xf numFmtId="180" fontId="62" fillId="0" borderId="18" xfId="67" applyNumberFormat="1" applyFont="1" applyFill="1" applyBorder="1" applyAlignment="1" applyProtection="1">
      <alignment horizontal="right" vertical="center"/>
      <protection/>
    </xf>
    <xf numFmtId="0" fontId="62" fillId="0" borderId="18" xfId="67" applyFont="1" applyFill="1" applyBorder="1" applyAlignment="1" applyProtection="1">
      <alignment horizontal="left" vertical="center"/>
      <protection locked="0"/>
    </xf>
    <xf numFmtId="0" fontId="62" fillId="0" borderId="18" xfId="67" applyFont="1" applyFill="1" applyBorder="1" applyAlignment="1" applyProtection="1">
      <alignment vertical="center"/>
      <protection locked="0"/>
    </xf>
    <xf numFmtId="0" fontId="62" fillId="0" borderId="18" xfId="67" applyFont="1" applyFill="1" applyBorder="1" applyAlignment="1" applyProtection="1">
      <alignment horizontal="left" vertical="center"/>
      <protection/>
    </xf>
    <xf numFmtId="180" fontId="73" fillId="0" borderId="18" xfId="67" applyNumberFormat="1" applyFont="1" applyFill="1" applyBorder="1" applyAlignment="1" applyProtection="1">
      <alignment horizontal="right" vertical="center"/>
      <protection/>
    </xf>
    <xf numFmtId="180" fontId="8" fillId="0" borderId="18" xfId="67" applyNumberFormat="1" applyFont="1" applyFill="1" applyBorder="1" applyAlignment="1" applyProtection="1">
      <alignment vertical="center"/>
      <protection/>
    </xf>
    <xf numFmtId="0" fontId="8" fillId="0" borderId="18" xfId="67" applyFont="1" applyFill="1" applyBorder="1" applyAlignment="1" applyProtection="1">
      <alignment vertical="center"/>
      <protection/>
    </xf>
    <xf numFmtId="0" fontId="73" fillId="0" borderId="18" xfId="67" applyFont="1" applyFill="1" applyBorder="1" applyAlignment="1" applyProtection="1">
      <alignment horizontal="center" vertical="center"/>
      <protection/>
    </xf>
    <xf numFmtId="0" fontId="73" fillId="0" borderId="18" xfId="67" applyFont="1" applyFill="1" applyBorder="1" applyAlignment="1" applyProtection="1">
      <alignment horizontal="center" vertical="center"/>
      <protection locked="0"/>
    </xf>
    <xf numFmtId="0" fontId="62" fillId="0" borderId="0" xfId="67" applyFont="1" applyFill="1" applyBorder="1" applyAlignment="1" applyProtection="1">
      <alignment horizontal="left" vertical="center" wrapText="1"/>
      <protection locked="0"/>
    </xf>
    <xf numFmtId="0" fontId="63" fillId="0" borderId="0" xfId="67" applyFont="1" applyFill="1" applyBorder="1" applyAlignment="1" applyProtection="1">
      <alignment horizontal="left" vertical="center" wrapText="1"/>
      <protection/>
    </xf>
    <xf numFmtId="0" fontId="63" fillId="0" borderId="36" xfId="67" applyFont="1" applyFill="1" applyBorder="1" applyAlignment="1" applyProtection="1">
      <alignment horizontal="center" vertical="center" wrapText="1"/>
      <protection/>
    </xf>
    <xf numFmtId="180" fontId="63" fillId="0" borderId="42" xfId="67" applyNumberFormat="1" applyFont="1" applyFill="1" applyBorder="1" applyAlignment="1" applyProtection="1">
      <alignment horizontal="center" vertical="center"/>
      <protection/>
    </xf>
    <xf numFmtId="180" fontId="62" fillId="0" borderId="42" xfId="67" applyNumberFormat="1" applyFont="1" applyFill="1" applyBorder="1" applyAlignment="1" applyProtection="1">
      <alignment horizontal="right" vertical="center"/>
      <protection/>
    </xf>
    <xf numFmtId="180" fontId="63" fillId="0" borderId="26" xfId="67" applyNumberFormat="1" applyFont="1" applyFill="1" applyBorder="1" applyAlignment="1" applyProtection="1">
      <alignment horizontal="center" vertical="center"/>
      <protection/>
    </xf>
    <xf numFmtId="180" fontId="62" fillId="0" borderId="43" xfId="67" applyNumberFormat="1" applyFont="1" applyFill="1" applyBorder="1" applyAlignment="1" applyProtection="1">
      <alignment horizontal="right" vertical="center"/>
      <protection/>
    </xf>
    <xf numFmtId="0" fontId="8" fillId="0" borderId="26" xfId="67" applyFont="1" applyFill="1" applyBorder="1" applyAlignment="1" applyProtection="1">
      <alignment horizontal="center" vertical="center" wrapText="1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/>
    </xf>
    <xf numFmtId="180" fontId="62" fillId="0" borderId="26" xfId="67" applyNumberFormat="1" applyFont="1" applyFill="1" applyBorder="1" applyAlignment="1" applyProtection="1">
      <alignment horizontal="right" vertical="center"/>
      <protection/>
    </xf>
    <xf numFmtId="180" fontId="62" fillId="0" borderId="19" xfId="67" applyNumberFormat="1" applyFont="1" applyFill="1" applyBorder="1" applyAlignment="1" applyProtection="1">
      <alignment horizontal="right" vertical="center"/>
      <protection/>
    </xf>
    <xf numFmtId="180" fontId="63" fillId="0" borderId="43" xfId="67" applyNumberFormat="1" applyFont="1" applyFill="1" applyBorder="1" applyAlignment="1" applyProtection="1">
      <alignment horizontal="center" vertical="center"/>
      <protection/>
    </xf>
    <xf numFmtId="180" fontId="3" fillId="0" borderId="0" xfId="67" applyNumberFormat="1" applyFont="1" applyFill="1" applyBorder="1" applyAlignment="1" applyProtection="1">
      <alignment vertical="top"/>
      <protection locked="0"/>
    </xf>
    <xf numFmtId="0" fontId="66" fillId="0" borderId="0" xfId="67" applyFont="1" applyFill="1" applyBorder="1" applyAlignment="1" applyProtection="1">
      <alignment horizontal="center" vertical="center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 locked="0"/>
    </xf>
    <xf numFmtId="0" fontId="8" fillId="0" borderId="31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 locked="0"/>
    </xf>
    <xf numFmtId="0" fontId="8" fillId="0" borderId="27" xfId="67" applyFont="1" applyFill="1" applyBorder="1" applyAlignment="1" applyProtection="1">
      <alignment horizontal="center" vertical="center" wrapText="1"/>
      <protection/>
    </xf>
    <xf numFmtId="0" fontId="8" fillId="0" borderId="28" xfId="67" applyFont="1" applyFill="1" applyBorder="1" applyAlignment="1" applyProtection="1">
      <alignment horizontal="center" vertical="center" wrapText="1"/>
      <protection locked="0"/>
    </xf>
    <xf numFmtId="0" fontId="8" fillId="0" borderId="33" xfId="67" applyFont="1" applyFill="1" applyBorder="1" applyAlignment="1" applyProtection="1">
      <alignment horizontal="center" vertical="center" wrapText="1"/>
      <protection locked="0"/>
    </xf>
    <xf numFmtId="0" fontId="8" fillId="0" borderId="25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/>
    </xf>
    <xf numFmtId="0" fontId="8" fillId="0" borderId="34" xfId="67" applyFont="1" applyFill="1" applyBorder="1" applyAlignment="1" applyProtection="1">
      <alignment horizontal="center" vertical="center" wrapText="1"/>
      <protection/>
    </xf>
    <xf numFmtId="0" fontId="60" fillId="0" borderId="26" xfId="67" applyFont="1" applyFill="1" applyBorder="1" applyAlignment="1" applyProtection="1">
      <alignment horizontal="center" vertical="center"/>
      <protection/>
    </xf>
    <xf numFmtId="0" fontId="60" fillId="0" borderId="18" xfId="67" applyFont="1" applyFill="1" applyBorder="1" applyAlignment="1" applyProtection="1">
      <alignment horizontal="center" vertical="center"/>
      <protection/>
    </xf>
    <xf numFmtId="49" fontId="62" fillId="0" borderId="18" xfId="67" applyNumberFormat="1" applyFont="1" applyFill="1" applyBorder="1" applyAlignment="1" applyProtection="1">
      <alignment horizontal="left" vertical="center" wrapText="1"/>
      <protection/>
    </xf>
    <xf numFmtId="180" fontId="62" fillId="0" borderId="18" xfId="67" applyNumberFormat="1" applyFont="1" applyFill="1" applyBorder="1" applyAlignment="1" applyProtection="1">
      <alignment horizontal="left" vertical="center" wrapText="1"/>
      <protection/>
    </xf>
    <xf numFmtId="180" fontId="62" fillId="0" borderId="18" xfId="67" applyNumberFormat="1" applyFont="1" applyFill="1" applyBorder="1" applyAlignment="1" applyProtection="1">
      <alignment horizontal="center" vertical="center"/>
      <protection locked="0"/>
    </xf>
    <xf numFmtId="0" fontId="60" fillId="0" borderId="0" xfId="67" applyFont="1" applyFill="1" applyBorder="1" applyAlignment="1" applyProtection="1">
      <alignment/>
      <protection locked="0"/>
    </xf>
    <xf numFmtId="0" fontId="63" fillId="0" borderId="0" xfId="67" applyFont="1" applyFill="1" applyBorder="1" applyAlignment="1" applyProtection="1">
      <alignment/>
      <protection locked="0"/>
    </xf>
    <xf numFmtId="0" fontId="8" fillId="0" borderId="26" xfId="67" applyFont="1" applyFill="1" applyBorder="1" applyAlignment="1" applyProtection="1">
      <alignment horizontal="center" vertical="center" wrapText="1"/>
      <protection/>
    </xf>
    <xf numFmtId="0" fontId="8" fillId="0" borderId="19" xfId="67" applyFont="1" applyFill="1" applyBorder="1" applyAlignment="1" applyProtection="1">
      <alignment horizontal="center" vertical="center" wrapText="1"/>
      <protection locked="0"/>
    </xf>
    <xf numFmtId="0" fontId="60" fillId="0" borderId="0" xfId="67" applyFont="1" applyFill="1" applyBorder="1" applyAlignment="1" applyProtection="1">
      <alignment horizontal="right" vertical="center"/>
      <protection locked="0"/>
    </xf>
    <xf numFmtId="0" fontId="60" fillId="0" borderId="0" xfId="67" applyFont="1" applyFill="1" applyBorder="1" applyAlignment="1" applyProtection="1">
      <alignment horizontal="right"/>
      <protection locked="0"/>
    </xf>
    <xf numFmtId="0" fontId="8" fillId="0" borderId="37" xfId="67" applyFont="1" applyFill="1" applyBorder="1" applyAlignment="1" applyProtection="1">
      <alignment horizontal="center" vertical="center" wrapText="1"/>
      <protection locked="0"/>
    </xf>
    <xf numFmtId="0" fontId="74" fillId="0" borderId="0" xfId="67" applyFont="1" applyFill="1" applyBorder="1" applyAlignment="1" applyProtection="1">
      <alignment/>
      <protection/>
    </xf>
    <xf numFmtId="0" fontId="67" fillId="0" borderId="0" xfId="67" applyFont="1" applyFill="1" applyBorder="1" applyAlignment="1" applyProtection="1">
      <alignment horizontal="center" vertical="top"/>
      <protection/>
    </xf>
    <xf numFmtId="0" fontId="62" fillId="0" borderId="19" xfId="67" applyFont="1" applyFill="1" applyBorder="1" applyAlignment="1" applyProtection="1">
      <alignment horizontal="left" vertical="center"/>
      <protection/>
    </xf>
    <xf numFmtId="180" fontId="62" fillId="0" borderId="36" xfId="67" applyNumberFormat="1" applyFont="1" applyFill="1" applyBorder="1" applyAlignment="1" applyProtection="1">
      <alignment horizontal="right" vertical="center"/>
      <protection locked="0"/>
    </xf>
    <xf numFmtId="180" fontId="8" fillId="0" borderId="18" xfId="67" applyNumberFormat="1" applyFont="1" applyFill="1" applyBorder="1" applyAlignment="1" applyProtection="1">
      <alignment/>
      <protection/>
    </xf>
    <xf numFmtId="0" fontId="8" fillId="0" borderId="18" xfId="67" applyFont="1" applyFill="1" applyBorder="1" applyAlignment="1" applyProtection="1">
      <alignment/>
      <protection/>
    </xf>
    <xf numFmtId="180" fontId="62" fillId="0" borderId="25" xfId="67" applyNumberFormat="1" applyFont="1" applyFill="1" applyBorder="1" applyAlignment="1" applyProtection="1">
      <alignment horizontal="right" vertical="center"/>
      <protection/>
    </xf>
    <xf numFmtId="0" fontId="62" fillId="0" borderId="26" xfId="67" applyFont="1" applyFill="1" applyBorder="1" applyAlignment="1" applyProtection="1">
      <alignment horizontal="left" vertical="center"/>
      <protection/>
    </xf>
    <xf numFmtId="0" fontId="8" fillId="0" borderId="41" xfId="67" applyFont="1" applyFill="1" applyBorder="1" applyAlignment="1" applyProtection="1">
      <alignment/>
      <protection/>
    </xf>
    <xf numFmtId="180" fontId="8" fillId="0" borderId="44" xfId="67" applyNumberFormat="1" applyFont="1" applyFill="1" applyBorder="1" applyAlignment="1" applyProtection="1">
      <alignment/>
      <protection/>
    </xf>
    <xf numFmtId="0" fontId="73" fillId="0" borderId="19" xfId="67" applyFont="1" applyFill="1" applyBorder="1" applyAlignment="1" applyProtection="1">
      <alignment horizontal="center" vertical="center"/>
      <protection/>
    </xf>
    <xf numFmtId="0" fontId="73" fillId="0" borderId="26" xfId="67" applyFont="1" applyFill="1" applyBorder="1" applyAlignment="1" applyProtection="1">
      <alignment horizontal="center" vertical="center"/>
      <protection/>
    </xf>
  </cellXfs>
  <cellStyles count="5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 11" xfId="63"/>
    <cellStyle name="常规 3 2" xfId="64"/>
    <cellStyle name="常规 3 3" xfId="65"/>
    <cellStyle name="常规 2 2" xfId="66"/>
    <cellStyle name="Normal" xfId="67"/>
    <cellStyle name="常规 11" xfId="68"/>
    <cellStyle name="常规 2" xfId="69"/>
    <cellStyle name="常规 3" xfId="70"/>
    <cellStyle name="常规 4" xfId="71"/>
    <cellStyle name="常规 5" xfId="7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showZeros="0" workbookViewId="0" topLeftCell="A1">
      <pane xSplit="1" ySplit="6" topLeftCell="B15" activePane="bottomRight" state="frozen"/>
      <selection pane="bottomRight" activeCell="H28" sqref="H28"/>
    </sheetView>
  </sheetViews>
  <sheetFormatPr defaultColWidth="8.00390625" defaultRowHeight="12.75"/>
  <cols>
    <col min="1" max="1" width="39.57421875" style="81" customWidth="1"/>
    <col min="2" max="2" width="43.140625" style="81" customWidth="1"/>
    <col min="3" max="3" width="40.421875" style="81" customWidth="1"/>
    <col min="4" max="4" width="46.140625" style="81" customWidth="1"/>
    <col min="5" max="5" width="8.00390625" style="69" customWidth="1"/>
    <col min="6" max="16384" width="8.00390625" style="69" customWidth="1"/>
  </cols>
  <sheetData>
    <row r="1" spans="1:4" ht="16.5" customHeight="1">
      <c r="A1" s="267"/>
      <c r="B1" s="82"/>
      <c r="C1" s="82"/>
      <c r="D1" s="153" t="s">
        <v>0</v>
      </c>
    </row>
    <row r="2" spans="1:4" ht="36" customHeight="1">
      <c r="A2" s="70" t="s">
        <v>1</v>
      </c>
      <c r="B2" s="268"/>
      <c r="C2" s="268"/>
      <c r="D2" s="268"/>
    </row>
    <row r="3" spans="1:4" ht="21" customHeight="1">
      <c r="A3" s="107" t="s">
        <v>2</v>
      </c>
      <c r="B3" s="218"/>
      <c r="C3" s="218"/>
      <c r="D3" s="152" t="s">
        <v>3</v>
      </c>
    </row>
    <row r="4" spans="1:4" ht="19.5" customHeight="1">
      <c r="A4" s="90" t="s">
        <v>4</v>
      </c>
      <c r="B4" s="164"/>
      <c r="C4" s="90" t="s">
        <v>5</v>
      </c>
      <c r="D4" s="164"/>
    </row>
    <row r="5" spans="1:4" ht="19.5" customHeight="1">
      <c r="A5" s="89" t="s">
        <v>6</v>
      </c>
      <c r="B5" s="89" t="s">
        <v>7</v>
      </c>
      <c r="C5" s="89" t="s">
        <v>8</v>
      </c>
      <c r="D5" s="89" t="s">
        <v>7</v>
      </c>
    </row>
    <row r="6" spans="1:4" ht="19.5" customHeight="1">
      <c r="A6" s="93"/>
      <c r="B6" s="93"/>
      <c r="C6" s="93"/>
      <c r="D6" s="93"/>
    </row>
    <row r="7" spans="1:4" ht="20.25" customHeight="1">
      <c r="A7" s="226" t="s">
        <v>9</v>
      </c>
      <c r="B7" s="223">
        <v>4215207</v>
      </c>
      <c r="C7" s="226" t="s">
        <v>10</v>
      </c>
      <c r="D7" s="223"/>
    </row>
    <row r="8" spans="1:4" ht="20.25" customHeight="1">
      <c r="A8" s="226" t="s">
        <v>11</v>
      </c>
      <c r="B8" s="223"/>
      <c r="C8" s="226" t="s">
        <v>12</v>
      </c>
      <c r="D8" s="223"/>
    </row>
    <row r="9" spans="1:4" ht="20.25" customHeight="1">
      <c r="A9" s="226" t="s">
        <v>13</v>
      </c>
      <c r="B9" s="223"/>
      <c r="C9" s="226" t="s">
        <v>14</v>
      </c>
      <c r="D9" s="223"/>
    </row>
    <row r="10" spans="1:4" ht="20.25" customHeight="1">
      <c r="A10" s="226" t="s">
        <v>15</v>
      </c>
      <c r="B10" s="99"/>
      <c r="C10" s="226" t="s">
        <v>16</v>
      </c>
      <c r="D10" s="223"/>
    </row>
    <row r="11" spans="1:4" ht="20.25" customHeight="1">
      <c r="A11" s="226" t="s">
        <v>17</v>
      </c>
      <c r="B11" s="99"/>
      <c r="C11" s="226" t="s">
        <v>18</v>
      </c>
      <c r="D11" s="223"/>
    </row>
    <row r="12" spans="1:4" ht="20.25" customHeight="1">
      <c r="A12" s="226" t="s">
        <v>19</v>
      </c>
      <c r="B12" s="99"/>
      <c r="C12" s="226" t="s">
        <v>20</v>
      </c>
      <c r="D12" s="223"/>
    </row>
    <row r="13" spans="1:4" ht="20.25" customHeight="1">
      <c r="A13" s="226" t="s">
        <v>21</v>
      </c>
      <c r="B13" s="99"/>
      <c r="C13" s="226" t="s">
        <v>22</v>
      </c>
      <c r="D13" s="223"/>
    </row>
    <row r="14" spans="1:4" ht="20.25" customHeight="1">
      <c r="A14" s="226" t="s">
        <v>23</v>
      </c>
      <c r="B14" s="99"/>
      <c r="C14" s="226" t="s">
        <v>24</v>
      </c>
      <c r="D14" s="223">
        <v>429005</v>
      </c>
    </row>
    <row r="15" spans="1:4" ht="20.25" customHeight="1">
      <c r="A15" s="269" t="s">
        <v>25</v>
      </c>
      <c r="B15" s="270"/>
      <c r="C15" s="226" t="s">
        <v>26</v>
      </c>
      <c r="D15" s="223">
        <v>3470467</v>
      </c>
    </row>
    <row r="16" spans="1:4" ht="20.25" customHeight="1">
      <c r="A16" s="269" t="s">
        <v>27</v>
      </c>
      <c r="B16" s="271"/>
      <c r="C16" s="226" t="s">
        <v>28</v>
      </c>
      <c r="D16" s="223"/>
    </row>
    <row r="17" spans="1:4" ht="20.25" customHeight="1">
      <c r="A17" s="272"/>
      <c r="B17" s="271"/>
      <c r="C17" s="226" t="s">
        <v>29</v>
      </c>
      <c r="D17" s="223"/>
    </row>
    <row r="18" spans="1:4" ht="20.25" customHeight="1">
      <c r="A18" s="272"/>
      <c r="B18" s="271"/>
      <c r="C18" s="226" t="s">
        <v>30</v>
      </c>
      <c r="D18" s="223"/>
    </row>
    <row r="19" spans="1:4" ht="20.25" customHeight="1">
      <c r="A19" s="272"/>
      <c r="B19" s="271"/>
      <c r="C19" s="226" t="s">
        <v>31</v>
      </c>
      <c r="D19" s="223"/>
    </row>
    <row r="20" spans="1:4" ht="20.25" customHeight="1">
      <c r="A20" s="272"/>
      <c r="B20" s="271"/>
      <c r="C20" s="226" t="s">
        <v>32</v>
      </c>
      <c r="D20" s="223"/>
    </row>
    <row r="21" spans="1:4" ht="20.25" customHeight="1">
      <c r="A21" s="272"/>
      <c r="B21" s="271"/>
      <c r="C21" s="226" t="s">
        <v>33</v>
      </c>
      <c r="D21" s="223"/>
    </row>
    <row r="22" spans="1:4" ht="20.25" customHeight="1">
      <c r="A22" s="272"/>
      <c r="B22" s="271"/>
      <c r="C22" s="226" t="s">
        <v>34</v>
      </c>
      <c r="D22" s="223"/>
    </row>
    <row r="23" spans="1:4" ht="20.25" customHeight="1">
      <c r="A23" s="272"/>
      <c r="B23" s="271"/>
      <c r="C23" s="226" t="s">
        <v>35</v>
      </c>
      <c r="D23" s="223"/>
    </row>
    <row r="24" spans="1:4" ht="20.25" customHeight="1">
      <c r="A24" s="272"/>
      <c r="B24" s="271"/>
      <c r="C24" s="226" t="s">
        <v>36</v>
      </c>
      <c r="D24" s="223"/>
    </row>
    <row r="25" spans="1:4" ht="20.25" customHeight="1">
      <c r="A25" s="272"/>
      <c r="B25" s="271"/>
      <c r="C25" s="226" t="s">
        <v>37</v>
      </c>
      <c r="D25" s="223">
        <v>315735</v>
      </c>
    </row>
    <row r="26" spans="1:4" ht="20.25" customHeight="1">
      <c r="A26" s="272"/>
      <c r="B26" s="271"/>
      <c r="C26" s="226" t="s">
        <v>38</v>
      </c>
      <c r="D26" s="223"/>
    </row>
    <row r="27" spans="1:4" ht="20.25" customHeight="1">
      <c r="A27" s="272"/>
      <c r="B27" s="271"/>
      <c r="C27" s="226" t="s">
        <v>39</v>
      </c>
      <c r="D27" s="273"/>
    </row>
    <row r="28" spans="1:4" ht="20.25" customHeight="1">
      <c r="A28" s="272"/>
      <c r="B28" s="271"/>
      <c r="C28" s="274" t="s">
        <v>40</v>
      </c>
      <c r="D28" s="123"/>
    </row>
    <row r="29" spans="1:4" ht="20.25" customHeight="1">
      <c r="A29" s="272"/>
      <c r="B29" s="271"/>
      <c r="C29" s="274" t="s">
        <v>41</v>
      </c>
      <c r="D29" s="123"/>
    </row>
    <row r="30" spans="1:4" ht="20.25" customHeight="1">
      <c r="A30" s="275" t="s">
        <v>42</v>
      </c>
      <c r="B30" s="223">
        <v>4215207</v>
      </c>
      <c r="C30" s="274" t="s">
        <v>43</v>
      </c>
      <c r="D30" s="123" t="s">
        <v>44</v>
      </c>
    </row>
    <row r="31" spans="1:4" ht="20.25" customHeight="1">
      <c r="A31" s="275" t="s">
        <v>45</v>
      </c>
      <c r="B31" s="276" t="s">
        <v>44</v>
      </c>
      <c r="C31" s="274" t="s">
        <v>46</v>
      </c>
      <c r="D31" s="123" t="s">
        <v>47</v>
      </c>
    </row>
    <row r="32" spans="1:4" ht="20.25" customHeight="1">
      <c r="A32" s="277" t="s">
        <v>48</v>
      </c>
      <c r="B32" s="99">
        <v>4215207</v>
      </c>
      <c r="C32" s="278" t="s">
        <v>49</v>
      </c>
      <c r="D32" s="223">
        <v>4215207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3"/>
  <headerFooter>
    <oddFooter>&amp;C&amp;"-"&amp;16- &amp;P -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305</v>
      </c>
    </row>
    <row r="2" spans="1:10" ht="28.5" customHeight="1">
      <c r="A2" s="70" t="s">
        <v>306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单位名称：大姚县医疗保障局</v>
      </c>
    </row>
    <row r="4" spans="1:10" ht="44.25" customHeight="1">
      <c r="A4" s="75" t="s">
        <v>295</v>
      </c>
      <c r="B4" s="75" t="s">
        <v>296</v>
      </c>
      <c r="C4" s="75" t="s">
        <v>297</v>
      </c>
      <c r="D4" s="75" t="s">
        <v>298</v>
      </c>
      <c r="E4" s="75" t="s">
        <v>299</v>
      </c>
      <c r="F4" s="21" t="s">
        <v>300</v>
      </c>
      <c r="G4" s="75" t="s">
        <v>301</v>
      </c>
      <c r="H4" s="21" t="s">
        <v>302</v>
      </c>
      <c r="I4" s="21" t="s">
        <v>303</v>
      </c>
      <c r="J4" s="75" t="s">
        <v>304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/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6"/>
      <c r="B7" s="26"/>
      <c r="C7" s="26"/>
      <c r="D7" s="26"/>
      <c r="E7" s="76"/>
      <c r="F7" s="26"/>
      <c r="G7" s="76"/>
      <c r="H7" s="26"/>
      <c r="I7" s="26"/>
      <c r="J7" s="76"/>
    </row>
    <row r="8" ht="20.25" customHeight="1">
      <c r="A8" s="173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0"/>
  <sheetViews>
    <sheetView showZeros="0" workbookViewId="0" topLeftCell="A1">
      <selection activeCell="C18" sqref="C18"/>
    </sheetView>
  </sheetViews>
  <sheetFormatPr defaultColWidth="8.8515625" defaultRowHeight="14.25" customHeight="1"/>
  <cols>
    <col min="1" max="2" width="21.140625" style="155" customWidth="1"/>
    <col min="3" max="3" width="21.140625" style="81" customWidth="1"/>
    <col min="4" max="4" width="27.7109375" style="81" customWidth="1"/>
    <col min="5" max="6" width="36.7109375" style="81" customWidth="1"/>
    <col min="7" max="7" width="9.140625" style="81" customWidth="1"/>
    <col min="8" max="16384" width="9.140625" style="81" bestFit="1" customWidth="1"/>
  </cols>
  <sheetData>
    <row r="1" spans="1:6" ht="12" customHeight="1">
      <c r="A1" s="156">
        <v>0</v>
      </c>
      <c r="B1" s="156">
        <v>0</v>
      </c>
      <c r="C1" s="157">
        <v>1</v>
      </c>
      <c r="D1" s="158"/>
      <c r="E1" s="158"/>
      <c r="F1" s="158" t="s">
        <v>307</v>
      </c>
    </row>
    <row r="2" spans="1:6" ht="26.25" customHeight="1">
      <c r="A2" s="159" t="s">
        <v>308</v>
      </c>
      <c r="B2" s="159"/>
      <c r="C2" s="160"/>
      <c r="D2" s="160"/>
      <c r="E2" s="161"/>
      <c r="F2" s="161"/>
    </row>
    <row r="3" spans="1:6" ht="13.5" customHeight="1">
      <c r="A3" s="162" t="str">
        <f>'财务收支预算总表01-1'!A3</f>
        <v>单位名称：大姚县医疗保障局</v>
      </c>
      <c r="B3" s="162"/>
      <c r="C3" s="157"/>
      <c r="D3" s="158"/>
      <c r="E3" s="158"/>
      <c r="F3" s="158" t="s">
        <v>3</v>
      </c>
    </row>
    <row r="4" spans="1:6" ht="19.5" customHeight="1">
      <c r="A4" s="89" t="s">
        <v>169</v>
      </c>
      <c r="B4" s="163" t="s">
        <v>71</v>
      </c>
      <c r="C4" s="89" t="s">
        <v>72</v>
      </c>
      <c r="D4" s="90" t="s">
        <v>309</v>
      </c>
      <c r="E4" s="91"/>
      <c r="F4" s="164"/>
    </row>
    <row r="5" spans="1:6" ht="18.75" customHeight="1">
      <c r="A5" s="165"/>
      <c r="B5" s="166"/>
      <c r="C5" s="94"/>
      <c r="D5" s="89" t="s">
        <v>55</v>
      </c>
      <c r="E5" s="167" t="s">
        <v>73</v>
      </c>
      <c r="F5" s="89" t="s">
        <v>74</v>
      </c>
    </row>
    <row r="6" spans="1:6" ht="18.75" customHeight="1">
      <c r="A6" s="168">
        <v>1</v>
      </c>
      <c r="B6" s="168" t="s">
        <v>151</v>
      </c>
      <c r="C6" s="110">
        <v>3</v>
      </c>
      <c r="D6" s="168" t="s">
        <v>153</v>
      </c>
      <c r="E6" s="168" t="s">
        <v>154</v>
      </c>
      <c r="F6" s="110">
        <v>6</v>
      </c>
    </row>
    <row r="7" spans="1:6" ht="18.75" customHeight="1">
      <c r="A7" s="116"/>
      <c r="B7" s="116"/>
      <c r="C7" s="116"/>
      <c r="D7" s="169">
        <f>E7+F7</f>
        <v>0</v>
      </c>
      <c r="E7" s="170"/>
      <c r="F7" s="170"/>
    </row>
    <row r="8" spans="1:6" ht="18.75" customHeight="1">
      <c r="A8" s="171"/>
      <c r="B8" s="171"/>
      <c r="C8" s="171"/>
      <c r="D8" s="169">
        <f>E8+F8</f>
        <v>0</v>
      </c>
      <c r="E8" s="170"/>
      <c r="F8" s="170"/>
    </row>
    <row r="9" spans="1:6" ht="18.75" customHeight="1">
      <c r="A9" s="171" t="s">
        <v>110</v>
      </c>
      <c r="B9" s="171"/>
      <c r="C9" s="171" t="s">
        <v>110</v>
      </c>
      <c r="D9" s="169">
        <f>E9+F9</f>
        <v>0</v>
      </c>
      <c r="E9" s="170">
        <f>SUM(E7:E8)</f>
        <v>0</v>
      </c>
      <c r="F9" s="170">
        <f>SUM(F7:F8)</f>
        <v>0</v>
      </c>
    </row>
    <row r="10" spans="1:2" ht="14.25" customHeight="1">
      <c r="A10" s="172" t="str">
        <f>IF(A7=0,"说明：本表无数据，故公开空表。","")</f>
        <v>说明：本表无数据，故公开空表。</v>
      </c>
      <c r="B10" s="172"/>
    </row>
  </sheetData>
  <sheetProtection/>
  <mergeCells count="8">
    <mergeCell ref="A2:F2"/>
    <mergeCell ref="A3:D3"/>
    <mergeCell ref="D4:F4"/>
    <mergeCell ref="A9:C9"/>
    <mergeCell ref="A10:B10"/>
    <mergeCell ref="A4:A5"/>
    <mergeCell ref="B4:B5"/>
    <mergeCell ref="C4:C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6"/>
  <headerFooter>
    <oddFooter>&amp;C&amp;"-"&amp;16- &amp;P -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1"/>
  <sheetViews>
    <sheetView showZeros="0" workbookViewId="0" topLeftCell="A1">
      <selection activeCell="A3" sqref="A3:F3"/>
    </sheetView>
  </sheetViews>
  <sheetFormatPr defaultColWidth="8.8515625" defaultRowHeight="14.25" customHeight="1"/>
  <cols>
    <col min="1" max="1" width="20.7109375" style="81" customWidth="1"/>
    <col min="2" max="2" width="21.7109375" style="81" customWidth="1"/>
    <col min="3" max="3" width="35.28125" style="81" customWidth="1"/>
    <col min="4" max="4" width="7.7109375" style="81" customWidth="1"/>
    <col min="5" max="6" width="10.28125" style="81" customWidth="1"/>
    <col min="7" max="7" width="12.00390625" style="81" customWidth="1"/>
    <col min="8" max="10" width="10.00390625" style="81" customWidth="1"/>
    <col min="11" max="11" width="9.140625" style="69" customWidth="1"/>
    <col min="12" max="13" width="9.140625" style="81" customWidth="1"/>
    <col min="14" max="15" width="12.7109375" style="81" customWidth="1"/>
    <col min="16" max="16" width="9.140625" style="69" customWidth="1"/>
    <col min="17" max="17" width="10.421875" style="81" customWidth="1"/>
    <col min="18" max="18" width="9.140625" style="69" customWidth="1"/>
    <col min="19" max="16384" width="9.140625" style="69" bestFit="1" customWidth="1"/>
  </cols>
  <sheetData>
    <row r="1" spans="1:17" ht="13.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P1" s="80"/>
      <c r="Q1" s="152" t="s">
        <v>310</v>
      </c>
    </row>
    <row r="2" spans="1:17" ht="27.75" customHeight="1">
      <c r="A2" s="84" t="s">
        <v>311</v>
      </c>
      <c r="B2" s="71"/>
      <c r="C2" s="71"/>
      <c r="D2" s="71"/>
      <c r="E2" s="72"/>
      <c r="F2" s="72"/>
      <c r="G2" s="72"/>
      <c r="H2" s="72"/>
      <c r="I2" s="72"/>
      <c r="J2" s="72"/>
      <c r="K2" s="73"/>
      <c r="L2" s="72"/>
      <c r="M2" s="72"/>
      <c r="N2" s="72"/>
      <c r="O2" s="72"/>
      <c r="P2" s="73"/>
      <c r="Q2" s="72"/>
    </row>
    <row r="3" spans="1:17" ht="18.75" customHeight="1">
      <c r="A3" s="107" t="str">
        <f>'财务收支预算总表01-1'!A3</f>
        <v>单位名称：大姚县医疗保障局</v>
      </c>
      <c r="B3" s="108"/>
      <c r="C3" s="108"/>
      <c r="D3" s="108"/>
      <c r="E3" s="108"/>
      <c r="F3" s="108"/>
      <c r="G3" s="108"/>
      <c r="H3" s="108"/>
      <c r="I3" s="108"/>
      <c r="J3" s="108"/>
      <c r="P3" s="88"/>
      <c r="Q3" s="153" t="s">
        <v>160</v>
      </c>
    </row>
    <row r="4" spans="1:17" ht="15.75" customHeight="1">
      <c r="A4" s="95" t="s">
        <v>312</v>
      </c>
      <c r="B4" s="130" t="s">
        <v>313</v>
      </c>
      <c r="C4" s="130" t="s">
        <v>314</v>
      </c>
      <c r="D4" s="130" t="s">
        <v>315</v>
      </c>
      <c r="E4" s="130" t="s">
        <v>316</v>
      </c>
      <c r="F4" s="130" t="s">
        <v>317</v>
      </c>
      <c r="G4" s="131" t="s">
        <v>176</v>
      </c>
      <c r="H4" s="132"/>
      <c r="I4" s="132"/>
      <c r="J4" s="131"/>
      <c r="K4" s="148"/>
      <c r="L4" s="131"/>
      <c r="M4" s="131"/>
      <c r="N4" s="131"/>
      <c r="O4" s="131"/>
      <c r="P4" s="148"/>
      <c r="Q4" s="154"/>
    </row>
    <row r="5" spans="1:17" ht="17.25" customHeight="1">
      <c r="A5" s="133"/>
      <c r="B5" s="134"/>
      <c r="C5" s="134"/>
      <c r="D5" s="134"/>
      <c r="E5" s="134"/>
      <c r="F5" s="134"/>
      <c r="G5" s="135" t="s">
        <v>55</v>
      </c>
      <c r="H5" s="109" t="s">
        <v>58</v>
      </c>
      <c r="I5" s="109" t="s">
        <v>318</v>
      </c>
      <c r="J5" s="134" t="s">
        <v>319</v>
      </c>
      <c r="K5" s="149" t="s">
        <v>320</v>
      </c>
      <c r="L5" s="138" t="s">
        <v>62</v>
      </c>
      <c r="M5" s="138"/>
      <c r="N5" s="138"/>
      <c r="O5" s="138"/>
      <c r="P5" s="150"/>
      <c r="Q5" s="137"/>
    </row>
    <row r="6" spans="1:17" ht="54" customHeight="1">
      <c r="A6" s="136"/>
      <c r="B6" s="137"/>
      <c r="C6" s="137"/>
      <c r="D6" s="137"/>
      <c r="E6" s="137"/>
      <c r="F6" s="137"/>
      <c r="G6" s="138"/>
      <c r="H6" s="109"/>
      <c r="I6" s="109"/>
      <c r="J6" s="137"/>
      <c r="K6" s="151"/>
      <c r="L6" s="137" t="s">
        <v>57</v>
      </c>
      <c r="M6" s="137" t="s">
        <v>63</v>
      </c>
      <c r="N6" s="137" t="s">
        <v>291</v>
      </c>
      <c r="O6" s="137" t="s">
        <v>65</v>
      </c>
      <c r="P6" s="151" t="s">
        <v>66</v>
      </c>
      <c r="Q6" s="137" t="s">
        <v>67</v>
      </c>
    </row>
    <row r="7" spans="1:17" ht="15" customHeight="1">
      <c r="A7" s="93">
        <v>1</v>
      </c>
      <c r="B7" s="139">
        <v>2</v>
      </c>
      <c r="C7" s="139">
        <v>3</v>
      </c>
      <c r="D7" s="93">
        <v>4</v>
      </c>
      <c r="E7" s="139">
        <v>5</v>
      </c>
      <c r="F7" s="139">
        <v>6</v>
      </c>
      <c r="G7" s="93">
        <v>7</v>
      </c>
      <c r="H7" s="139">
        <v>8</v>
      </c>
      <c r="I7" s="139">
        <v>9</v>
      </c>
      <c r="J7" s="93">
        <v>10</v>
      </c>
      <c r="K7" s="139">
        <v>11</v>
      </c>
      <c r="L7" s="139">
        <v>12</v>
      </c>
      <c r="M7" s="93">
        <v>13</v>
      </c>
      <c r="N7" s="139">
        <v>14</v>
      </c>
      <c r="O7" s="139">
        <v>15</v>
      </c>
      <c r="P7" s="93">
        <v>16</v>
      </c>
      <c r="Q7" s="139">
        <v>17</v>
      </c>
    </row>
    <row r="8" spans="1:17" ht="21" customHeight="1">
      <c r="A8" s="140"/>
      <c r="B8" s="141"/>
      <c r="C8" s="141"/>
      <c r="D8" s="141"/>
      <c r="E8" s="142"/>
      <c r="F8" s="143"/>
      <c r="G8" s="143">
        <f>H8+I8+J8+K8+L8</f>
        <v>0</v>
      </c>
      <c r="H8" s="143"/>
      <c r="I8" s="143"/>
      <c r="J8" s="143"/>
      <c r="K8" s="143"/>
      <c r="L8" s="143">
        <f>M8+N8+O8+P8+Q8</f>
        <v>0</v>
      </c>
      <c r="M8" s="143"/>
      <c r="N8" s="143"/>
      <c r="O8" s="143"/>
      <c r="P8" s="143"/>
      <c r="Q8" s="143"/>
    </row>
    <row r="9" spans="1:17" ht="21" customHeight="1">
      <c r="A9" s="140"/>
      <c r="B9" s="141"/>
      <c r="C9" s="141"/>
      <c r="D9" s="141"/>
      <c r="E9" s="142"/>
      <c r="F9" s="144"/>
      <c r="G9" s="144"/>
      <c r="H9" s="144"/>
      <c r="I9" s="144"/>
      <c r="J9" s="144"/>
      <c r="K9" s="143"/>
      <c r="L9" s="143">
        <f>M9+N9+O9+P9+Q9</f>
        <v>0</v>
      </c>
      <c r="M9" s="144"/>
      <c r="N9" s="144"/>
      <c r="O9" s="144"/>
      <c r="P9" s="143"/>
      <c r="Q9" s="144"/>
    </row>
    <row r="10" spans="1:17" ht="21" customHeight="1">
      <c r="A10" s="145" t="s">
        <v>110</v>
      </c>
      <c r="B10" s="146"/>
      <c r="C10" s="146"/>
      <c r="D10" s="146"/>
      <c r="E10" s="142"/>
      <c r="F10" s="143">
        <f>F8+F9</f>
        <v>0</v>
      </c>
      <c r="G10" s="143">
        <f aca="true" t="shared" si="0" ref="G10:Q10">SUM(G8:G9)</f>
        <v>0</v>
      </c>
      <c r="H10" s="143">
        <f t="shared" si="0"/>
        <v>0</v>
      </c>
      <c r="I10" s="143">
        <f t="shared" si="0"/>
        <v>0</v>
      </c>
      <c r="J10" s="143">
        <f t="shared" si="0"/>
        <v>0</v>
      </c>
      <c r="K10" s="143">
        <f t="shared" si="0"/>
        <v>0</v>
      </c>
      <c r="L10" s="143">
        <f t="shared" si="0"/>
        <v>0</v>
      </c>
      <c r="M10" s="143">
        <f t="shared" si="0"/>
        <v>0</v>
      </c>
      <c r="N10" s="143">
        <f t="shared" si="0"/>
        <v>0</v>
      </c>
      <c r="O10" s="143">
        <f t="shared" si="0"/>
        <v>0</v>
      </c>
      <c r="P10" s="143">
        <f t="shared" si="0"/>
        <v>0</v>
      </c>
      <c r="Q10" s="143">
        <f t="shared" si="0"/>
        <v>0</v>
      </c>
    </row>
    <row r="11" spans="1:2" ht="14.25" customHeight="1">
      <c r="A11" s="147" t="str">
        <f>IF(A8=0,"说明：本表无数据，故公开空表。","")</f>
        <v>说明：本表无数据，故公开空表。</v>
      </c>
      <c r="B11" s="147"/>
    </row>
  </sheetData>
  <sheetProtection/>
  <mergeCells count="17">
    <mergeCell ref="A2:Q2"/>
    <mergeCell ref="A3:F3"/>
    <mergeCell ref="G4:Q4"/>
    <mergeCell ref="L5:Q5"/>
    <mergeCell ref="A10:E10"/>
    <mergeCell ref="A11:B11"/>
    <mergeCell ref="A4:A6"/>
    <mergeCell ref="B4:B6"/>
    <mergeCell ref="C4:C6"/>
    <mergeCell ref="D4:D6"/>
    <mergeCell ref="E4:E6"/>
    <mergeCell ref="F4:F6"/>
    <mergeCell ref="G5:G6"/>
    <mergeCell ref="H5:H6"/>
    <mergeCell ref="I5:I6"/>
    <mergeCell ref="J5:J6"/>
    <mergeCell ref="K5:K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4"/>
  <headerFooter>
    <oddFooter>&amp;C&amp;"-"&amp;16- &amp;P -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2"/>
  <sheetViews>
    <sheetView showZeros="0" workbookViewId="0" topLeftCell="A1">
      <selection activeCell="H8" sqref="H8"/>
    </sheetView>
  </sheetViews>
  <sheetFormatPr defaultColWidth="8.7109375" defaultRowHeight="14.25" customHeight="1"/>
  <cols>
    <col min="1" max="7" width="9.140625" style="103" customWidth="1"/>
    <col min="8" max="8" width="12.00390625" style="81" customWidth="1"/>
    <col min="9" max="11" width="10.00390625" style="81" customWidth="1"/>
    <col min="12" max="12" width="9.140625" style="69" customWidth="1"/>
    <col min="13" max="14" width="9.140625" style="81" customWidth="1"/>
    <col min="15" max="16" width="12.7109375" style="81" customWidth="1"/>
    <col min="17" max="17" width="9.140625" style="69" customWidth="1"/>
    <col min="18" max="18" width="10.421875" style="81" customWidth="1"/>
    <col min="19" max="19" width="9.140625" style="69" customWidth="1"/>
    <col min="20" max="247" width="9.140625" style="69" bestFit="1" customWidth="1"/>
    <col min="248" max="16384" width="8.7109375" style="69" customWidth="1"/>
  </cols>
  <sheetData>
    <row r="1" spans="1:18" ht="13.5" customHeight="1">
      <c r="A1" s="82"/>
      <c r="B1" s="82"/>
      <c r="C1" s="82"/>
      <c r="D1" s="82"/>
      <c r="E1" s="82"/>
      <c r="F1" s="82"/>
      <c r="G1" s="82"/>
      <c r="H1" s="104"/>
      <c r="I1" s="104"/>
      <c r="J1" s="104"/>
      <c r="K1" s="104"/>
      <c r="L1" s="119"/>
      <c r="M1" s="120"/>
      <c r="N1" s="120"/>
      <c r="O1" s="120"/>
      <c r="P1" s="120"/>
      <c r="Q1" s="126"/>
      <c r="R1" s="127" t="s">
        <v>321</v>
      </c>
    </row>
    <row r="2" spans="1:18" ht="27.75" customHeight="1">
      <c r="A2" s="105" t="s">
        <v>322</v>
      </c>
      <c r="B2" s="105"/>
      <c r="C2" s="105"/>
      <c r="D2" s="105"/>
      <c r="E2" s="106"/>
      <c r="F2" s="106"/>
      <c r="G2" s="106"/>
      <c r="H2" s="106"/>
      <c r="I2" s="106"/>
      <c r="J2" s="106"/>
      <c r="K2" s="106"/>
      <c r="L2" s="106"/>
      <c r="M2" s="106"/>
      <c r="N2" s="106"/>
      <c r="O2" s="106"/>
      <c r="P2" s="106"/>
      <c r="Q2" s="106"/>
      <c r="R2" s="106"/>
    </row>
    <row r="3" spans="1:18" ht="25.5" customHeight="1">
      <c r="A3" s="107" t="str">
        <f>'财务收支预算总表01-1'!A3</f>
        <v>单位名称：大姚县医疗保障局</v>
      </c>
      <c r="B3" s="108"/>
      <c r="C3" s="108"/>
      <c r="D3" s="108"/>
      <c r="E3" s="108"/>
      <c r="F3" s="108"/>
      <c r="G3" s="108"/>
      <c r="H3" s="86"/>
      <c r="I3" s="86"/>
      <c r="J3" s="86"/>
      <c r="K3" s="86"/>
      <c r="L3" s="119"/>
      <c r="M3" s="120"/>
      <c r="N3" s="120"/>
      <c r="O3" s="120"/>
      <c r="P3" s="120"/>
      <c r="Q3" s="128"/>
      <c r="R3" s="129" t="s">
        <v>160</v>
      </c>
    </row>
    <row r="4" spans="1:18" ht="15.75" customHeight="1">
      <c r="A4" s="109" t="s">
        <v>312</v>
      </c>
      <c r="B4" s="109" t="s">
        <v>323</v>
      </c>
      <c r="C4" s="109" t="s">
        <v>324</v>
      </c>
      <c r="D4" s="109" t="s">
        <v>325</v>
      </c>
      <c r="E4" s="109" t="s">
        <v>326</v>
      </c>
      <c r="F4" s="109" t="s">
        <v>327</v>
      </c>
      <c r="G4" s="109" t="s">
        <v>328</v>
      </c>
      <c r="H4" s="109" t="s">
        <v>176</v>
      </c>
      <c r="I4" s="109"/>
      <c r="J4" s="109"/>
      <c r="K4" s="109"/>
      <c r="L4" s="121"/>
      <c r="M4" s="109"/>
      <c r="N4" s="109"/>
      <c r="O4" s="109"/>
      <c r="P4" s="109"/>
      <c r="Q4" s="121"/>
      <c r="R4" s="109"/>
    </row>
    <row r="5" spans="1:18" ht="17.25" customHeight="1">
      <c r="A5" s="109"/>
      <c r="B5" s="109"/>
      <c r="C5" s="109"/>
      <c r="D5" s="109"/>
      <c r="E5" s="109"/>
      <c r="F5" s="109"/>
      <c r="G5" s="109"/>
      <c r="H5" s="109" t="s">
        <v>55</v>
      </c>
      <c r="I5" s="109" t="s">
        <v>58</v>
      </c>
      <c r="J5" s="109" t="s">
        <v>318</v>
      </c>
      <c r="K5" s="109" t="s">
        <v>319</v>
      </c>
      <c r="L5" s="122" t="s">
        <v>320</v>
      </c>
      <c r="M5" s="109" t="s">
        <v>62</v>
      </c>
      <c r="N5" s="109"/>
      <c r="O5" s="109"/>
      <c r="P5" s="109"/>
      <c r="Q5" s="122"/>
      <c r="R5" s="109"/>
    </row>
    <row r="6" spans="1:18" ht="54" customHeight="1">
      <c r="A6" s="109"/>
      <c r="B6" s="109"/>
      <c r="C6" s="109"/>
      <c r="D6" s="109"/>
      <c r="E6" s="109"/>
      <c r="F6" s="109"/>
      <c r="G6" s="109"/>
      <c r="H6" s="109"/>
      <c r="I6" s="109"/>
      <c r="J6" s="109"/>
      <c r="K6" s="109"/>
      <c r="L6" s="121"/>
      <c r="M6" s="109" t="s">
        <v>57</v>
      </c>
      <c r="N6" s="109" t="s">
        <v>63</v>
      </c>
      <c r="O6" s="109" t="s">
        <v>291</v>
      </c>
      <c r="P6" s="109" t="s">
        <v>65</v>
      </c>
      <c r="Q6" s="121" t="s">
        <v>66</v>
      </c>
      <c r="R6" s="109" t="s">
        <v>67</v>
      </c>
    </row>
    <row r="7" spans="1:18" ht="15" customHeight="1">
      <c r="A7" s="109">
        <v>1</v>
      </c>
      <c r="B7" s="109">
        <v>2</v>
      </c>
      <c r="C7" s="109">
        <v>3</v>
      </c>
      <c r="D7" s="109">
        <v>4</v>
      </c>
      <c r="E7" s="109">
        <v>5</v>
      </c>
      <c r="F7" s="109">
        <v>6</v>
      </c>
      <c r="G7" s="109">
        <v>7</v>
      </c>
      <c r="H7" s="109">
        <v>8</v>
      </c>
      <c r="I7" s="109">
        <v>9</v>
      </c>
      <c r="J7" s="109">
        <v>10</v>
      </c>
      <c r="K7" s="109">
        <v>11</v>
      </c>
      <c r="L7" s="109">
        <v>12</v>
      </c>
      <c r="M7" s="109">
        <v>13</v>
      </c>
      <c r="N7" s="109">
        <v>14</v>
      </c>
      <c r="O7" s="109">
        <v>15</v>
      </c>
      <c r="P7" s="109">
        <v>16</v>
      </c>
      <c r="Q7" s="109">
        <v>17</v>
      </c>
      <c r="R7" s="109">
        <v>18</v>
      </c>
    </row>
    <row r="8" spans="1:18" ht="22.5" customHeight="1">
      <c r="A8" s="110"/>
      <c r="B8" s="110"/>
      <c r="C8" s="110"/>
      <c r="D8" s="111"/>
      <c r="E8" s="110"/>
      <c r="F8" s="110"/>
      <c r="G8" s="110"/>
      <c r="H8" s="112">
        <f>I8+J8+K8+L8+M8</f>
        <v>0</v>
      </c>
      <c r="I8" s="112"/>
      <c r="J8" s="112"/>
      <c r="K8" s="112"/>
      <c r="L8" s="112"/>
      <c r="M8" s="112">
        <f>N8+O8+P8+Q8+R8</f>
        <v>0</v>
      </c>
      <c r="N8" s="112"/>
      <c r="O8" s="112"/>
      <c r="P8" s="112"/>
      <c r="Q8" s="112"/>
      <c r="R8" s="112"/>
    </row>
    <row r="9" spans="1:18" ht="22.5" customHeight="1">
      <c r="A9" s="113"/>
      <c r="B9" s="114"/>
      <c r="C9" s="114"/>
      <c r="D9" s="115"/>
      <c r="E9" s="114"/>
      <c r="F9" s="114"/>
      <c r="G9" s="114"/>
      <c r="H9" s="112">
        <f>I9+J9+K9+L9+M9</f>
        <v>0</v>
      </c>
      <c r="I9" s="123"/>
      <c r="J9" s="123"/>
      <c r="K9" s="123"/>
      <c r="L9" s="112"/>
      <c r="M9" s="112">
        <f>N9+O9+P9+Q9+R9</f>
        <v>0</v>
      </c>
      <c r="N9" s="123"/>
      <c r="O9" s="123"/>
      <c r="P9" s="123"/>
      <c r="Q9" s="112"/>
      <c r="R9" s="123"/>
    </row>
    <row r="10" spans="1:18" ht="22.5" customHeight="1">
      <c r="A10" s="113"/>
      <c r="B10" s="116"/>
      <c r="C10" s="116"/>
      <c r="D10" s="117"/>
      <c r="E10" s="116"/>
      <c r="F10" s="116"/>
      <c r="G10" s="116"/>
      <c r="H10" s="112">
        <f>I10+J10+K10+L10+M10</f>
        <v>0</v>
      </c>
      <c r="I10" s="124"/>
      <c r="J10" s="124"/>
      <c r="K10" s="124"/>
      <c r="L10" s="124"/>
      <c r="M10" s="112">
        <f>N10+O10+P10+Q10+R10</f>
        <v>0</v>
      </c>
      <c r="N10" s="124"/>
      <c r="O10" s="124"/>
      <c r="P10" s="124"/>
      <c r="Q10" s="124"/>
      <c r="R10" s="124"/>
    </row>
    <row r="11" spans="1:18" ht="22.5" customHeight="1">
      <c r="A11" s="110" t="s">
        <v>110</v>
      </c>
      <c r="B11" s="110"/>
      <c r="C11" s="110"/>
      <c r="D11" s="110"/>
      <c r="E11" s="110"/>
      <c r="F11" s="110"/>
      <c r="G11" s="110"/>
      <c r="H11" s="118">
        <f>SUM(H8:H10)</f>
        <v>0</v>
      </c>
      <c r="I11" s="118">
        <f>SUM(I8:I10)</f>
        <v>0</v>
      </c>
      <c r="J11" s="118">
        <f>SUM(J8:J10)</f>
        <v>0</v>
      </c>
      <c r="K11" s="118">
        <f>SUM(K8:K10)</f>
        <v>0</v>
      </c>
      <c r="L11" s="125"/>
      <c r="M11" s="118">
        <f>SUM(M8:M10)</f>
        <v>0</v>
      </c>
      <c r="N11" s="118">
        <f>SUM(N8:N10)</f>
        <v>0</v>
      </c>
      <c r="O11" s="118">
        <f>SUM(O9:O10)</f>
        <v>0</v>
      </c>
      <c r="P11" s="118">
        <f>SUM(P8:P10)</f>
        <v>0</v>
      </c>
      <c r="Q11" s="125">
        <f>SUM(Q8:Q10)</f>
        <v>0</v>
      </c>
      <c r="R11" s="118">
        <f>SUM(R8:R10)</f>
        <v>0</v>
      </c>
    </row>
    <row r="12" spans="1:4" ht="14.25" customHeight="1">
      <c r="A12" s="102" t="str">
        <f>IF(A8=0,"说明：本表无数据，故公开空表。","")</f>
        <v>说明：本表无数据，故公开空表。</v>
      </c>
      <c r="B12" s="102"/>
      <c r="C12" s="102"/>
      <c r="D12" s="102"/>
    </row>
  </sheetData>
  <sheetProtection/>
  <mergeCells count="18">
    <mergeCell ref="A2:R2"/>
    <mergeCell ref="A3:D3"/>
    <mergeCell ref="H4:R4"/>
    <mergeCell ref="M5:R5"/>
    <mergeCell ref="A11:G11"/>
    <mergeCell ref="A12:D12"/>
    <mergeCell ref="A4:A6"/>
    <mergeCell ref="B4:B6"/>
    <mergeCell ref="C4:C6"/>
    <mergeCell ref="D4:D6"/>
    <mergeCell ref="E4:E6"/>
    <mergeCell ref="F4:F6"/>
    <mergeCell ref="G4:G6"/>
    <mergeCell ref="H5:H6"/>
    <mergeCell ref="I5:I6"/>
    <mergeCell ref="J5:J6"/>
    <mergeCell ref="K5:K6"/>
    <mergeCell ref="L5:L6"/>
  </mergeCells>
  <printOptions/>
  <pageMargins left="0.7083333333333334" right="0.7083333333333334" top="0.7479166666666667" bottom="0.7479166666666667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9"/>
  <sheetViews>
    <sheetView showZeros="0" workbookViewId="0" topLeftCell="A1">
      <selection activeCell="A9" sqref="A9:D9"/>
    </sheetView>
  </sheetViews>
  <sheetFormatPr defaultColWidth="8.8515625" defaultRowHeight="14.25" customHeight="1"/>
  <cols>
    <col min="1" max="1" width="37.7109375" style="81" customWidth="1"/>
    <col min="2" max="2" width="18.140625" style="81" customWidth="1"/>
    <col min="3" max="3" width="24.57421875" style="81" customWidth="1"/>
    <col min="4" max="4" width="26.421875" style="81" customWidth="1"/>
    <col min="5" max="5" width="26.28125" style="81" customWidth="1"/>
    <col min="6" max="6" width="9.140625" style="69" customWidth="1"/>
    <col min="7" max="16384" width="9.140625" style="69" bestFit="1" customWidth="1"/>
  </cols>
  <sheetData>
    <row r="1" spans="1:5" ht="13.5" customHeight="1">
      <c r="A1" s="82"/>
      <c r="B1" s="82"/>
      <c r="C1" s="82"/>
      <c r="D1" s="83"/>
      <c r="E1" s="80" t="s">
        <v>329</v>
      </c>
    </row>
    <row r="2" spans="1:5" ht="27.75" customHeight="1">
      <c r="A2" s="84" t="s">
        <v>330</v>
      </c>
      <c r="B2" s="71"/>
      <c r="C2" s="71"/>
      <c r="D2" s="71"/>
      <c r="E2" s="72"/>
    </row>
    <row r="3" spans="1:5" ht="18" customHeight="1">
      <c r="A3" s="85" t="str">
        <f>'财务收支预算总表01-1'!A3</f>
        <v>单位名称：大姚县医疗保障局</v>
      </c>
      <c r="B3" s="86"/>
      <c r="C3" s="86"/>
      <c r="D3" s="87"/>
      <c r="E3" s="88" t="s">
        <v>160</v>
      </c>
    </row>
    <row r="4" spans="1:5" ht="19.5" customHeight="1">
      <c r="A4" s="89" t="s">
        <v>331</v>
      </c>
      <c r="B4" s="90" t="s">
        <v>176</v>
      </c>
      <c r="C4" s="91"/>
      <c r="D4" s="91"/>
      <c r="E4" s="92" t="s">
        <v>332</v>
      </c>
    </row>
    <row r="5" spans="1:5" ht="40.5" customHeight="1">
      <c r="A5" s="93"/>
      <c r="B5" s="94" t="s">
        <v>55</v>
      </c>
      <c r="C5" s="95" t="s">
        <v>58</v>
      </c>
      <c r="D5" s="96" t="s">
        <v>333</v>
      </c>
      <c r="E5" s="92" t="s">
        <v>334</v>
      </c>
    </row>
    <row r="6" spans="1:5" ht="19.5" customHeight="1">
      <c r="A6" s="92">
        <v>1</v>
      </c>
      <c r="B6" s="92">
        <v>2</v>
      </c>
      <c r="C6" s="92">
        <v>3</v>
      </c>
      <c r="D6" s="97">
        <v>4</v>
      </c>
      <c r="E6" s="98">
        <v>5</v>
      </c>
    </row>
    <row r="7" spans="1:5" ht="19.5" customHeight="1">
      <c r="A7" s="76" t="s">
        <v>44</v>
      </c>
      <c r="B7" s="99">
        <f>C7+D7</f>
        <v>0</v>
      </c>
      <c r="C7" s="99"/>
      <c r="D7" s="100"/>
      <c r="E7" s="101" t="s">
        <v>44</v>
      </c>
    </row>
    <row r="8" spans="1:5" ht="19.5" customHeight="1">
      <c r="A8" s="77" t="s">
        <v>44</v>
      </c>
      <c r="B8" s="99" t="s">
        <v>44</v>
      </c>
      <c r="C8" s="99"/>
      <c r="D8" s="100"/>
      <c r="E8" s="101" t="s">
        <v>44</v>
      </c>
    </row>
    <row r="9" spans="1:4" ht="14.25" customHeight="1">
      <c r="A9" s="102" t="s">
        <v>335</v>
      </c>
      <c r="B9" s="102"/>
      <c r="C9" s="102"/>
      <c r="D9" s="102"/>
    </row>
  </sheetData>
  <sheetProtection/>
  <mergeCells count="5">
    <mergeCell ref="A2:E2"/>
    <mergeCell ref="A3:D3"/>
    <mergeCell ref="B4:D4"/>
    <mergeCell ref="A9:D9"/>
    <mergeCell ref="A4:A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1"/>
  <headerFooter>
    <oddFooter>&amp;C&amp;"-"&amp;16- &amp;P -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G29" sqref="G29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336</v>
      </c>
    </row>
    <row r="2" spans="1:10" ht="28.5" customHeight="1">
      <c r="A2" s="70" t="s">
        <v>337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单位名称：大姚县医疗保障局</v>
      </c>
    </row>
    <row r="4" spans="1:10" ht="44.25" customHeight="1">
      <c r="A4" s="75" t="s">
        <v>295</v>
      </c>
      <c r="B4" s="75" t="s">
        <v>296</v>
      </c>
      <c r="C4" s="75" t="s">
        <v>297</v>
      </c>
      <c r="D4" s="75" t="s">
        <v>298</v>
      </c>
      <c r="E4" s="75" t="s">
        <v>299</v>
      </c>
      <c r="F4" s="21" t="s">
        <v>300</v>
      </c>
      <c r="G4" s="75" t="s">
        <v>301</v>
      </c>
      <c r="H4" s="21" t="s">
        <v>302</v>
      </c>
      <c r="I4" s="21" t="s">
        <v>303</v>
      </c>
      <c r="J4" s="75" t="s">
        <v>304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 t="s">
        <v>44</v>
      </c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6" t="s">
        <v>44</v>
      </c>
      <c r="B7" s="26" t="s">
        <v>44</v>
      </c>
      <c r="C7" s="26" t="s">
        <v>44</v>
      </c>
      <c r="D7" s="26" t="s">
        <v>44</v>
      </c>
      <c r="E7" s="76" t="s">
        <v>44</v>
      </c>
      <c r="F7" s="26" t="s">
        <v>44</v>
      </c>
      <c r="G7" s="76" t="s">
        <v>44</v>
      </c>
      <c r="H7" s="26" t="s">
        <v>44</v>
      </c>
      <c r="I7" s="26" t="s">
        <v>44</v>
      </c>
      <c r="J7" s="76" t="s">
        <v>44</v>
      </c>
    </row>
    <row r="8" ht="24.75" customHeight="1">
      <c r="A8" s="67" t="s">
        <v>335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0"/>
  <sheetViews>
    <sheetView workbookViewId="0" topLeftCell="A1">
      <selection activeCell="A10" sqref="A10"/>
    </sheetView>
  </sheetViews>
  <sheetFormatPr defaultColWidth="8.8515625" defaultRowHeight="12.75"/>
  <cols>
    <col min="1" max="1" width="29.00390625" style="53" bestFit="1" customWidth="1"/>
    <col min="2" max="2" width="18.7109375" style="53" customWidth="1"/>
    <col min="3" max="3" width="24.8515625" style="53" customWidth="1"/>
    <col min="4" max="6" width="23.57421875" style="53" customWidth="1"/>
    <col min="7" max="7" width="25.140625" style="53" customWidth="1"/>
    <col min="8" max="8" width="18.8515625" style="53" customWidth="1"/>
    <col min="9" max="16384" width="9.140625" style="53" bestFit="1" customWidth="1"/>
  </cols>
  <sheetData>
    <row r="1" ht="12">
      <c r="H1" s="54" t="s">
        <v>338</v>
      </c>
    </row>
    <row r="2" spans="1:8" ht="30.75">
      <c r="A2" s="55" t="s">
        <v>339</v>
      </c>
      <c r="B2" s="55"/>
      <c r="C2" s="55"/>
      <c r="D2" s="55"/>
      <c r="E2" s="56"/>
      <c r="F2" s="56"/>
      <c r="G2" s="56"/>
      <c r="H2" s="56"/>
    </row>
    <row r="3" spans="1:2" ht="13.5">
      <c r="A3" s="57" t="str">
        <f>'财务收支预算总表01-1'!A3</f>
        <v>单位名称：大姚县医疗保障局</v>
      </c>
      <c r="B3" s="57"/>
    </row>
    <row r="4" spans="1:8" ht="18" customHeight="1">
      <c r="A4" s="58" t="s">
        <v>169</v>
      </c>
      <c r="B4" s="58" t="s">
        <v>340</v>
      </c>
      <c r="C4" s="58" t="s">
        <v>341</v>
      </c>
      <c r="D4" s="58" t="s">
        <v>342</v>
      </c>
      <c r="E4" s="58" t="s">
        <v>343</v>
      </c>
      <c r="F4" s="59" t="s">
        <v>344</v>
      </c>
      <c r="G4" s="60"/>
      <c r="H4" s="61"/>
    </row>
    <row r="5" spans="1:8" ht="18" customHeight="1">
      <c r="A5" s="62"/>
      <c r="B5" s="62"/>
      <c r="C5" s="62"/>
      <c r="D5" s="62"/>
      <c r="E5" s="62"/>
      <c r="F5" s="63" t="s">
        <v>316</v>
      </c>
      <c r="G5" s="63" t="s">
        <v>345</v>
      </c>
      <c r="H5" s="63" t="s">
        <v>346</v>
      </c>
    </row>
    <row r="6" spans="1:8" ht="21" customHeight="1">
      <c r="A6" s="64">
        <v>1</v>
      </c>
      <c r="B6" s="64">
        <v>2</v>
      </c>
      <c r="C6" s="64">
        <v>3</v>
      </c>
      <c r="D6" s="64">
        <v>4</v>
      </c>
      <c r="E6" s="64">
        <v>5</v>
      </c>
      <c r="F6" s="64">
        <v>6</v>
      </c>
      <c r="G6" s="64">
        <v>7</v>
      </c>
      <c r="H6" s="64">
        <v>8</v>
      </c>
    </row>
    <row r="7" spans="1:8" ht="33" customHeight="1">
      <c r="A7" s="65"/>
      <c r="B7" s="65"/>
      <c r="C7" s="65"/>
      <c r="D7" s="65"/>
      <c r="E7" s="65"/>
      <c r="F7" s="64"/>
      <c r="G7" s="64"/>
      <c r="H7" s="64"/>
    </row>
    <row r="8" spans="1:8" ht="24" customHeight="1">
      <c r="A8" s="66"/>
      <c r="B8" s="66"/>
      <c r="C8" s="66"/>
      <c r="D8" s="66"/>
      <c r="E8" s="66"/>
      <c r="F8" s="64"/>
      <c r="G8" s="64"/>
      <c r="H8" s="64"/>
    </row>
    <row r="9" spans="1:8" ht="24" customHeight="1">
      <c r="A9" s="66"/>
      <c r="B9" s="66"/>
      <c r="C9" s="66"/>
      <c r="D9" s="66"/>
      <c r="E9" s="66"/>
      <c r="F9" s="64"/>
      <c r="G9" s="64"/>
      <c r="H9" s="64"/>
    </row>
    <row r="10" ht="22.5" customHeight="1">
      <c r="A10" s="67" t="s">
        <v>335</v>
      </c>
    </row>
  </sheetData>
  <sheetProtection/>
  <mergeCells count="8">
    <mergeCell ref="A2:H2"/>
    <mergeCell ref="A3:B3"/>
    <mergeCell ref="F4:H4"/>
    <mergeCell ref="A4:A5"/>
    <mergeCell ref="B4:B5"/>
    <mergeCell ref="C4:C5"/>
    <mergeCell ref="D4:D5"/>
    <mergeCell ref="E4:E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75"/>
  <headerFooter>
    <oddFooter>&amp;C&amp;"-"&amp;16- &amp;P -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K10"/>
  <sheetViews>
    <sheetView zoomScaleSheetLayoutView="100" workbookViewId="0" topLeftCell="A1">
      <selection activeCell="C20" sqref="C20"/>
    </sheetView>
  </sheetViews>
  <sheetFormatPr defaultColWidth="9.140625" defaultRowHeight="12.75"/>
  <cols>
    <col min="1" max="1" width="12.421875" style="0" customWidth="1"/>
    <col min="2" max="2" width="13.421875" style="0" customWidth="1"/>
    <col min="3" max="3" width="13.8515625" style="0" customWidth="1"/>
    <col min="4" max="4" width="17.00390625" style="0" customWidth="1"/>
    <col min="5" max="5" width="14.7109375" style="0" customWidth="1"/>
    <col min="6" max="6" width="14.8515625" style="0" customWidth="1"/>
    <col min="7" max="7" width="17.140625" style="0" customWidth="1"/>
    <col min="9" max="9" width="13.7109375" style="0" customWidth="1"/>
    <col min="10" max="10" width="16.421875" style="0" customWidth="1"/>
    <col min="11" max="11" width="13.140625" style="0" customWidth="1"/>
  </cols>
  <sheetData>
    <row r="1" spans="1:11" ht="12.75">
      <c r="A1" s="32"/>
      <c r="B1" s="32"/>
      <c r="C1" s="32"/>
      <c r="D1" s="32"/>
      <c r="E1" s="32"/>
      <c r="F1" s="32"/>
      <c r="G1" s="32"/>
      <c r="H1" s="32"/>
      <c r="I1" s="32"/>
      <c r="J1" s="32"/>
      <c r="K1" s="51" t="s">
        <v>347</v>
      </c>
    </row>
    <row r="2" spans="1:11" ht="27">
      <c r="A2" s="33" t="s">
        <v>348</v>
      </c>
      <c r="B2" s="34"/>
      <c r="C2" s="34"/>
      <c r="D2" s="34"/>
      <c r="E2" s="34"/>
      <c r="F2" s="34"/>
      <c r="G2" s="34"/>
      <c r="H2" s="34"/>
      <c r="I2" s="34"/>
      <c r="J2" s="34"/>
      <c r="K2" s="34"/>
    </row>
    <row r="3" spans="1:11" ht="12.75">
      <c r="A3" s="35" t="str">
        <f>'政府购买服务预算表08'!A3</f>
        <v>单位名称：大姚县医疗保障局</v>
      </c>
      <c r="B3" s="36"/>
      <c r="C3" s="37"/>
      <c r="D3" s="37"/>
      <c r="E3" s="37"/>
      <c r="F3" s="38"/>
      <c r="G3" s="37"/>
      <c r="H3" s="38"/>
      <c r="I3" s="37"/>
      <c r="J3" s="37"/>
      <c r="K3" s="51" t="s">
        <v>3</v>
      </c>
    </row>
    <row r="4" spans="1:11" ht="13.5">
      <c r="A4" s="39" t="s">
        <v>286</v>
      </c>
      <c r="B4" s="39" t="s">
        <v>171</v>
      </c>
      <c r="C4" s="40" t="s">
        <v>287</v>
      </c>
      <c r="D4" s="40" t="s">
        <v>172</v>
      </c>
      <c r="E4" s="40" t="s">
        <v>173</v>
      </c>
      <c r="F4" s="41" t="s">
        <v>288</v>
      </c>
      <c r="G4" s="39" t="s">
        <v>289</v>
      </c>
      <c r="H4" s="40" t="s">
        <v>55</v>
      </c>
      <c r="I4" s="52" t="s">
        <v>349</v>
      </c>
      <c r="J4" s="52"/>
      <c r="K4" s="52"/>
    </row>
    <row r="5" spans="1:11" ht="27">
      <c r="A5" s="42"/>
      <c r="B5" s="42"/>
      <c r="C5" s="42"/>
      <c r="D5" s="42"/>
      <c r="E5" s="42"/>
      <c r="F5" s="42"/>
      <c r="G5" s="42"/>
      <c r="H5" s="42" t="s">
        <v>57</v>
      </c>
      <c r="I5" s="19" t="s">
        <v>58</v>
      </c>
      <c r="J5" s="19" t="s">
        <v>59</v>
      </c>
      <c r="K5" s="19" t="s">
        <v>60</v>
      </c>
    </row>
    <row r="6" spans="1:11" ht="13.5">
      <c r="A6" s="43">
        <v>1</v>
      </c>
      <c r="B6" s="43">
        <v>2</v>
      </c>
      <c r="C6" s="43">
        <v>3</v>
      </c>
      <c r="D6" s="44">
        <v>4</v>
      </c>
      <c r="E6" s="44">
        <v>5</v>
      </c>
      <c r="F6" s="44">
        <v>6</v>
      </c>
      <c r="G6" s="44">
        <v>7</v>
      </c>
      <c r="H6" s="44">
        <v>8</v>
      </c>
      <c r="I6" s="44">
        <v>9</v>
      </c>
      <c r="J6" s="44">
        <v>10</v>
      </c>
      <c r="K6" s="44">
        <v>11</v>
      </c>
    </row>
    <row r="7" spans="1:11" ht="13.5">
      <c r="A7" s="45" t="s">
        <v>44</v>
      </c>
      <c r="B7" s="45" t="s">
        <v>44</v>
      </c>
      <c r="C7" s="45" t="s">
        <v>44</v>
      </c>
      <c r="D7" s="45"/>
      <c r="E7" s="45"/>
      <c r="F7" s="45"/>
      <c r="G7" s="45"/>
      <c r="H7" s="46" t="s">
        <v>44</v>
      </c>
      <c r="I7" s="46" t="s">
        <v>44</v>
      </c>
      <c r="J7" s="46" t="s">
        <v>44</v>
      </c>
      <c r="K7" s="46" t="s">
        <v>44</v>
      </c>
    </row>
    <row r="8" spans="1:11" ht="13.5">
      <c r="A8" s="45"/>
      <c r="B8" s="45"/>
      <c r="C8" s="45"/>
      <c r="D8" s="45" t="s">
        <v>44</v>
      </c>
      <c r="E8" s="45" t="s">
        <v>44</v>
      </c>
      <c r="F8" s="45" t="s">
        <v>44</v>
      </c>
      <c r="G8" s="45" t="s">
        <v>44</v>
      </c>
      <c r="H8" s="46" t="s">
        <v>44</v>
      </c>
      <c r="I8" s="46" t="s">
        <v>44</v>
      </c>
      <c r="J8" s="46" t="s">
        <v>44</v>
      </c>
      <c r="K8" s="46" t="s">
        <v>44</v>
      </c>
    </row>
    <row r="9" spans="1:11" ht="13.5">
      <c r="A9" s="47" t="s">
        <v>55</v>
      </c>
      <c r="B9" s="48"/>
      <c r="C9" s="48"/>
      <c r="D9" s="48"/>
      <c r="E9" s="48"/>
      <c r="F9" s="48"/>
      <c r="G9" s="49"/>
      <c r="H9" s="50" t="s">
        <v>44</v>
      </c>
      <c r="I9" s="50" t="s">
        <v>44</v>
      </c>
      <c r="J9" s="50" t="s">
        <v>44</v>
      </c>
      <c r="K9" s="50" t="s">
        <v>44</v>
      </c>
    </row>
    <row r="10" ht="12.75">
      <c r="A10" s="31" t="s">
        <v>335</v>
      </c>
    </row>
  </sheetData>
  <sheetProtection/>
  <mergeCells count="12">
    <mergeCell ref="A2:K2"/>
    <mergeCell ref="A3:J3"/>
    <mergeCell ref="I4:K4"/>
    <mergeCell ref="A9:G9"/>
    <mergeCell ref="A4:A5"/>
    <mergeCell ref="B4:B5"/>
    <mergeCell ref="C4:C5"/>
    <mergeCell ref="D4:D5"/>
    <mergeCell ref="E4:E5"/>
    <mergeCell ref="F4:F5"/>
    <mergeCell ref="G4:G5"/>
    <mergeCell ref="H4:H5"/>
  </mergeCells>
  <printOptions/>
  <pageMargins left="0.75" right="0.75" top="1" bottom="1" header="0.5" footer="0.5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G12"/>
  <sheetViews>
    <sheetView zoomScaleSheetLayoutView="100" workbookViewId="0" topLeftCell="A1">
      <selection activeCell="H24" sqref="H24"/>
    </sheetView>
  </sheetViews>
  <sheetFormatPr defaultColWidth="9.140625" defaultRowHeight="12.75"/>
  <cols>
    <col min="1" max="1" width="18.421875" style="0" customWidth="1"/>
    <col min="2" max="2" width="20.57421875" style="0" customWidth="1"/>
    <col min="3" max="3" width="24.8515625" style="0" customWidth="1"/>
    <col min="4" max="4" width="20.8515625" style="0" customWidth="1"/>
    <col min="5" max="5" width="21.7109375" style="0" customWidth="1"/>
    <col min="6" max="6" width="15.421875" style="0" customWidth="1"/>
    <col min="7" max="7" width="22.140625" style="0" customWidth="1"/>
  </cols>
  <sheetData>
    <row r="1" spans="1:7" ht="12.75">
      <c r="A1" s="1"/>
      <c r="B1" s="2"/>
      <c r="C1" s="2"/>
      <c r="D1" s="2"/>
      <c r="E1" s="3"/>
      <c r="F1" s="3"/>
      <c r="G1" s="4" t="s">
        <v>350</v>
      </c>
    </row>
    <row r="2" spans="1:7" ht="33.75">
      <c r="A2" s="5" t="s">
        <v>351</v>
      </c>
      <c r="B2" s="6"/>
      <c r="C2" s="6"/>
      <c r="D2" s="6"/>
      <c r="E2" s="7"/>
      <c r="F2" s="7"/>
      <c r="G2" s="6"/>
    </row>
    <row r="3" spans="1:7" ht="12.75">
      <c r="A3" s="8" t="str">
        <f>'新增资产配置表10'!A3</f>
        <v>单位名称：大姚县医疗保障局</v>
      </c>
      <c r="B3" s="8"/>
      <c r="C3" s="9"/>
      <c r="D3" s="9"/>
      <c r="E3" s="3"/>
      <c r="F3" s="3"/>
      <c r="G3" s="4" t="s">
        <v>160</v>
      </c>
    </row>
    <row r="4" spans="1:7" ht="13.5">
      <c r="A4" s="10" t="s">
        <v>287</v>
      </c>
      <c r="B4" s="10" t="s">
        <v>286</v>
      </c>
      <c r="C4" s="11" t="s">
        <v>171</v>
      </c>
      <c r="D4" s="12" t="s">
        <v>352</v>
      </c>
      <c r="E4" s="13" t="s">
        <v>58</v>
      </c>
      <c r="F4" s="14"/>
      <c r="G4" s="15"/>
    </row>
    <row r="5" spans="1:7" ht="13.5">
      <c r="A5" s="10"/>
      <c r="B5" s="16"/>
      <c r="C5" s="17"/>
      <c r="D5" s="18"/>
      <c r="E5" s="19" t="s">
        <v>353</v>
      </c>
      <c r="F5" s="19" t="s">
        <v>354</v>
      </c>
      <c r="G5" s="19" t="s">
        <v>355</v>
      </c>
    </row>
    <row r="6" spans="1:7" ht="19.5" customHeight="1">
      <c r="A6" s="20">
        <v>1</v>
      </c>
      <c r="B6" s="20">
        <v>2</v>
      </c>
      <c r="C6" s="21">
        <v>3</v>
      </c>
      <c r="D6" s="21">
        <v>4</v>
      </c>
      <c r="E6" s="21">
        <v>5</v>
      </c>
      <c r="F6" s="21">
        <v>6</v>
      </c>
      <c r="G6" s="21">
        <v>7</v>
      </c>
    </row>
    <row r="7" spans="1:7" ht="19.5" customHeight="1">
      <c r="A7" s="22"/>
      <c r="B7" s="23"/>
      <c r="C7" s="23"/>
      <c r="D7" s="23"/>
      <c r="E7" s="24"/>
      <c r="F7" s="24"/>
      <c r="G7" s="25"/>
    </row>
    <row r="8" spans="1:7" ht="19.5" customHeight="1">
      <c r="A8" s="22"/>
      <c r="B8" s="26"/>
      <c r="C8" s="26"/>
      <c r="D8" s="23"/>
      <c r="E8" s="24"/>
      <c r="F8" s="24"/>
      <c r="G8" s="25"/>
    </row>
    <row r="9" spans="1:7" ht="19.5" customHeight="1">
      <c r="A9" s="27"/>
      <c r="B9" s="26"/>
      <c r="C9" s="26"/>
      <c r="D9" s="23"/>
      <c r="E9" s="24"/>
      <c r="F9" s="24"/>
      <c r="G9" s="25"/>
    </row>
    <row r="10" spans="1:7" ht="19.5" customHeight="1">
      <c r="A10" s="27"/>
      <c r="B10" s="26"/>
      <c r="C10" s="26"/>
      <c r="D10" s="23"/>
      <c r="E10" s="24"/>
      <c r="F10" s="24"/>
      <c r="G10" s="25"/>
    </row>
    <row r="11" spans="1:7" ht="19.5" customHeight="1">
      <c r="A11" s="28" t="s">
        <v>55</v>
      </c>
      <c r="B11" s="29"/>
      <c r="C11" s="29"/>
      <c r="D11" s="30"/>
      <c r="E11" s="24"/>
      <c r="F11" s="24"/>
      <c r="G11" s="25"/>
    </row>
    <row r="12" ht="12.75">
      <c r="A12" s="31" t="s">
        <v>335</v>
      </c>
    </row>
  </sheetData>
  <sheetProtection/>
  <mergeCells count="8">
    <mergeCell ref="A2:G2"/>
    <mergeCell ref="A3:B3"/>
    <mergeCell ref="E4:G4"/>
    <mergeCell ref="A11:D11"/>
    <mergeCell ref="A4:A5"/>
    <mergeCell ref="B4:B5"/>
    <mergeCell ref="C4:C5"/>
    <mergeCell ref="D4:D5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"/>
  <sheetViews>
    <sheetView showZeros="0" workbookViewId="0" topLeftCell="A1">
      <selection activeCell="D19" sqref="D19"/>
    </sheetView>
  </sheetViews>
  <sheetFormatPr defaultColWidth="8.00390625" defaultRowHeight="14.25" customHeight="1"/>
  <cols>
    <col min="1" max="1" width="21.140625" style="81" customWidth="1"/>
    <col min="2" max="2" width="23.421875" style="81" customWidth="1"/>
    <col min="3" max="8" width="12.57421875" style="81" customWidth="1"/>
    <col min="9" max="9" width="8.8515625" style="81" customWidth="1"/>
    <col min="10" max="14" width="12.57421875" style="81" customWidth="1"/>
    <col min="15" max="15" width="8.00390625" style="69" customWidth="1"/>
    <col min="16" max="16" width="9.57421875" style="69" customWidth="1"/>
    <col min="17" max="17" width="9.7109375" style="69" customWidth="1"/>
    <col min="18" max="18" width="10.57421875" style="69" customWidth="1"/>
    <col min="19" max="20" width="10.140625" style="81" customWidth="1"/>
    <col min="21" max="21" width="8.00390625" style="69" customWidth="1"/>
    <col min="22" max="16384" width="8.00390625" style="69" customWidth="1"/>
  </cols>
  <sheetData>
    <row r="1" spans="1:20" ht="12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260"/>
      <c r="P1" s="260"/>
      <c r="Q1" s="260"/>
      <c r="R1" s="260"/>
      <c r="S1" s="264" t="s">
        <v>50</v>
      </c>
      <c r="T1" s="264" t="s">
        <v>50</v>
      </c>
    </row>
    <row r="2" spans="1:20" ht="36" customHeight="1">
      <c r="A2" s="245" t="s">
        <v>51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3"/>
      <c r="P2" s="73"/>
      <c r="Q2" s="73"/>
      <c r="R2" s="73"/>
      <c r="S2" s="72"/>
      <c r="T2" s="73"/>
    </row>
    <row r="3" spans="1:20" ht="20.25" customHeight="1">
      <c r="A3" s="107" t="str">
        <f>'财务收支预算总表01-1'!A3</f>
        <v>单位名称：大姚县医疗保障局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261"/>
      <c r="P3" s="261"/>
      <c r="Q3" s="261"/>
      <c r="R3" s="261"/>
      <c r="S3" s="265" t="s">
        <v>3</v>
      </c>
      <c r="T3" s="265" t="s">
        <v>52</v>
      </c>
    </row>
    <row r="4" spans="1:20" ht="18.75" customHeight="1">
      <c r="A4" s="246" t="s">
        <v>53</v>
      </c>
      <c r="B4" s="247" t="s">
        <v>54</v>
      </c>
      <c r="C4" s="247" t="s">
        <v>55</v>
      </c>
      <c r="D4" s="248" t="s">
        <v>56</v>
      </c>
      <c r="E4" s="249"/>
      <c r="F4" s="249"/>
      <c r="G4" s="249"/>
      <c r="H4" s="249"/>
      <c r="I4" s="249"/>
      <c r="J4" s="249"/>
      <c r="K4" s="249"/>
      <c r="L4" s="249"/>
      <c r="M4" s="249"/>
      <c r="N4" s="240"/>
      <c r="O4" s="248" t="s">
        <v>45</v>
      </c>
      <c r="P4" s="248"/>
      <c r="Q4" s="248"/>
      <c r="R4" s="248"/>
      <c r="S4" s="249"/>
      <c r="T4" s="266"/>
    </row>
    <row r="5" spans="1:20" ht="18.75" customHeight="1">
      <c r="A5" s="250"/>
      <c r="B5" s="251"/>
      <c r="C5" s="251"/>
      <c r="D5" s="252" t="s">
        <v>57</v>
      </c>
      <c r="E5" s="252" t="s">
        <v>58</v>
      </c>
      <c r="F5" s="252" t="s">
        <v>59</v>
      </c>
      <c r="G5" s="252" t="s">
        <v>60</v>
      </c>
      <c r="H5" s="252" t="s">
        <v>61</v>
      </c>
      <c r="I5" s="262" t="s">
        <v>62</v>
      </c>
      <c r="J5" s="249"/>
      <c r="K5" s="249"/>
      <c r="L5" s="249"/>
      <c r="M5" s="249"/>
      <c r="N5" s="240"/>
      <c r="O5" s="246" t="s">
        <v>57</v>
      </c>
      <c r="P5" s="246" t="s">
        <v>58</v>
      </c>
      <c r="Q5" s="246" t="s">
        <v>59</v>
      </c>
      <c r="R5" s="246" t="s">
        <v>60</v>
      </c>
      <c r="S5" s="246" t="s">
        <v>61</v>
      </c>
      <c r="T5" s="246" t="s">
        <v>62</v>
      </c>
    </row>
    <row r="6" spans="1:20" ht="33.75" customHeight="1">
      <c r="A6" s="253"/>
      <c r="B6" s="254"/>
      <c r="C6" s="254"/>
      <c r="D6" s="253"/>
      <c r="E6" s="253"/>
      <c r="F6" s="253"/>
      <c r="G6" s="253"/>
      <c r="H6" s="253"/>
      <c r="I6" s="254" t="s">
        <v>57</v>
      </c>
      <c r="J6" s="254" t="s">
        <v>63</v>
      </c>
      <c r="K6" s="254" t="s">
        <v>64</v>
      </c>
      <c r="L6" s="254" t="s">
        <v>65</v>
      </c>
      <c r="M6" s="254" t="s">
        <v>66</v>
      </c>
      <c r="N6" s="254" t="s">
        <v>67</v>
      </c>
      <c r="O6" s="263"/>
      <c r="P6" s="263"/>
      <c r="Q6" s="263"/>
      <c r="R6" s="263"/>
      <c r="S6" s="263"/>
      <c r="T6" s="263"/>
    </row>
    <row r="7" spans="1:20" ht="16.5" customHeight="1">
      <c r="A7" s="255">
        <v>1</v>
      </c>
      <c r="B7" s="256">
        <v>2</v>
      </c>
      <c r="C7" s="256">
        <v>3</v>
      </c>
      <c r="D7" s="255">
        <v>4</v>
      </c>
      <c r="E7" s="256">
        <v>5</v>
      </c>
      <c r="F7" s="256">
        <v>6</v>
      </c>
      <c r="G7" s="255">
        <v>7</v>
      </c>
      <c r="H7" s="256">
        <v>8</v>
      </c>
      <c r="I7" s="256">
        <v>9</v>
      </c>
      <c r="J7" s="255">
        <v>10</v>
      </c>
      <c r="K7" s="256">
        <v>11</v>
      </c>
      <c r="L7" s="256">
        <v>12</v>
      </c>
      <c r="M7" s="255">
        <v>13</v>
      </c>
      <c r="N7" s="256">
        <v>14</v>
      </c>
      <c r="O7" s="256">
        <v>15</v>
      </c>
      <c r="P7" s="255">
        <v>16</v>
      </c>
      <c r="Q7" s="256">
        <v>17</v>
      </c>
      <c r="R7" s="256">
        <v>18</v>
      </c>
      <c r="S7" s="255">
        <v>19</v>
      </c>
      <c r="T7" s="256">
        <v>20</v>
      </c>
    </row>
    <row r="8" spans="1:20" s="244" customFormat="1" ht="16.5" customHeight="1">
      <c r="A8" s="257">
        <v>377001</v>
      </c>
      <c r="B8" s="258" t="s">
        <v>68</v>
      </c>
      <c r="C8" s="99">
        <v>4215207</v>
      </c>
      <c r="D8" s="99">
        <v>4215207</v>
      </c>
      <c r="E8" s="99">
        <v>4215207</v>
      </c>
      <c r="F8" s="99"/>
      <c r="G8" s="99"/>
      <c r="H8" s="99"/>
      <c r="I8" s="99">
        <f>J8+K8+L8+M8+N8</f>
        <v>0</v>
      </c>
      <c r="J8" s="99"/>
      <c r="K8" s="99"/>
      <c r="L8" s="99"/>
      <c r="M8" s="99"/>
      <c r="N8" s="99"/>
      <c r="O8" s="99">
        <f>P8+Q8+R8+S8+T8</f>
        <v>0</v>
      </c>
      <c r="P8" s="99"/>
      <c r="Q8" s="99"/>
      <c r="R8" s="99"/>
      <c r="S8" s="223"/>
      <c r="T8" s="99"/>
    </row>
    <row r="9" spans="1:20" s="244" customFormat="1" ht="16.5" customHeight="1">
      <c r="A9" s="259" t="s">
        <v>55</v>
      </c>
      <c r="B9" s="99"/>
      <c r="C9" s="99">
        <f>SUM(C8)</f>
        <v>4215207</v>
      </c>
      <c r="D9" s="99">
        <f aca="true" t="shared" si="0" ref="D9:T9">SUM(D8)</f>
        <v>4215207</v>
      </c>
      <c r="E9" s="99">
        <v>4215207</v>
      </c>
      <c r="F9" s="99">
        <f t="shared" si="0"/>
        <v>0</v>
      </c>
      <c r="G9" s="99">
        <f t="shared" si="0"/>
        <v>0</v>
      </c>
      <c r="H9" s="99">
        <f t="shared" si="0"/>
        <v>0</v>
      </c>
      <c r="I9" s="99">
        <f t="shared" si="0"/>
        <v>0</v>
      </c>
      <c r="J9" s="99">
        <f t="shared" si="0"/>
        <v>0</v>
      </c>
      <c r="K9" s="99">
        <f t="shared" si="0"/>
        <v>0</v>
      </c>
      <c r="L9" s="99">
        <f t="shared" si="0"/>
        <v>0</v>
      </c>
      <c r="M9" s="99">
        <f t="shared" si="0"/>
        <v>0</v>
      </c>
      <c r="N9" s="99">
        <f t="shared" si="0"/>
        <v>0</v>
      </c>
      <c r="O9" s="99">
        <f t="shared" si="0"/>
        <v>0</v>
      </c>
      <c r="P9" s="99">
        <f t="shared" si="0"/>
        <v>0</v>
      </c>
      <c r="Q9" s="99">
        <f t="shared" si="0"/>
        <v>0</v>
      </c>
      <c r="R9" s="99">
        <f t="shared" si="0"/>
        <v>0</v>
      </c>
      <c r="S9" s="99">
        <f t="shared" si="0"/>
        <v>0</v>
      </c>
      <c r="T9" s="99">
        <f t="shared" si="0"/>
        <v>0</v>
      </c>
    </row>
  </sheetData>
  <sheetProtection/>
  <mergeCells count="21">
    <mergeCell ref="S1:T1"/>
    <mergeCell ref="A2:T2"/>
    <mergeCell ref="A3:D3"/>
    <mergeCell ref="S3:T3"/>
    <mergeCell ref="D4:N4"/>
    <mergeCell ref="O4:T4"/>
    <mergeCell ref="I5:N5"/>
    <mergeCell ref="A4:A6"/>
    <mergeCell ref="B4:B6"/>
    <mergeCell ref="C4:C6"/>
    <mergeCell ref="D5:D6"/>
    <mergeCell ref="E5:E6"/>
    <mergeCell ref="F5:F6"/>
    <mergeCell ref="G5:G6"/>
    <mergeCell ref="H5:H6"/>
    <mergeCell ref="O5:O6"/>
    <mergeCell ref="P5:P6"/>
    <mergeCell ref="Q5:Q6"/>
    <mergeCell ref="R5:R6"/>
    <mergeCell ref="S5:S6"/>
    <mergeCell ref="T5:T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6"/>
  <headerFooter>
    <oddFooter>&amp;C&amp;"-"&amp;16- &amp;P -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24"/>
  <sheetViews>
    <sheetView showZeros="0" workbookViewId="0" topLeftCell="A5">
      <selection activeCell="E36" sqref="E36"/>
    </sheetView>
  </sheetViews>
  <sheetFormatPr defaultColWidth="8.8515625" defaultRowHeight="14.25" customHeight="1"/>
  <cols>
    <col min="1" max="1" width="14.28125" style="81" customWidth="1"/>
    <col min="2" max="2" width="37.140625" style="81" customWidth="1"/>
    <col min="3" max="3" width="15.421875" style="81" customWidth="1"/>
    <col min="4" max="6" width="18.8515625" style="81" customWidth="1"/>
    <col min="7" max="7" width="15.57421875" style="81" customWidth="1"/>
    <col min="8" max="8" width="14.140625" style="81" customWidth="1"/>
    <col min="9" max="13" width="18.8515625" style="81" customWidth="1"/>
    <col min="14" max="14" width="9.140625" style="81" customWidth="1"/>
    <col min="15" max="16384" width="9.140625" style="81" bestFit="1" customWidth="1"/>
  </cols>
  <sheetData>
    <row r="1" spans="1:13" ht="15.75" customHeight="1">
      <c r="A1" s="82"/>
      <c r="B1" s="82"/>
      <c r="C1" s="82"/>
      <c r="D1" s="82"/>
      <c r="E1" s="82"/>
      <c r="F1" s="82"/>
      <c r="G1" s="82"/>
      <c r="H1" s="82"/>
      <c r="I1" s="82"/>
      <c r="J1" s="82"/>
      <c r="K1" s="82"/>
      <c r="L1" s="82"/>
      <c r="M1" s="83" t="s">
        <v>69</v>
      </c>
    </row>
    <row r="2" spans="1:13" ht="28.5" customHeight="1">
      <c r="A2" s="71" t="s">
        <v>70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</row>
    <row r="3" spans="1:13" ht="15" customHeight="1">
      <c r="A3" s="232" t="str">
        <f>'财务收支预算总表01-1'!A3</f>
        <v>单位名称：大姚县医疗保障局</v>
      </c>
      <c r="B3" s="233"/>
      <c r="C3" s="86"/>
      <c r="D3" s="86"/>
      <c r="E3" s="86"/>
      <c r="F3" s="86"/>
      <c r="G3" s="86"/>
      <c r="H3" s="86"/>
      <c r="I3" s="86"/>
      <c r="J3" s="86"/>
      <c r="K3" s="108"/>
      <c r="L3" s="108"/>
      <c r="M3" s="158" t="s">
        <v>3</v>
      </c>
    </row>
    <row r="4" spans="1:13" ht="17.25" customHeight="1">
      <c r="A4" s="95" t="s">
        <v>71</v>
      </c>
      <c r="B4" s="95" t="s">
        <v>72</v>
      </c>
      <c r="C4" s="96" t="s">
        <v>55</v>
      </c>
      <c r="D4" s="109" t="s">
        <v>73</v>
      </c>
      <c r="E4" s="109" t="s">
        <v>74</v>
      </c>
      <c r="F4" s="109" t="s">
        <v>59</v>
      </c>
      <c r="G4" s="109" t="s">
        <v>75</v>
      </c>
      <c r="H4" s="109" t="s">
        <v>62</v>
      </c>
      <c r="I4" s="109"/>
      <c r="J4" s="109"/>
      <c r="K4" s="109"/>
      <c r="L4" s="109"/>
      <c r="M4" s="109"/>
    </row>
    <row r="5" spans="1:13" ht="27">
      <c r="A5" s="136"/>
      <c r="B5" s="136"/>
      <c r="C5" s="234"/>
      <c r="D5" s="109"/>
      <c r="E5" s="109"/>
      <c r="F5" s="109"/>
      <c r="G5" s="109"/>
      <c r="H5" s="109" t="s">
        <v>57</v>
      </c>
      <c r="I5" s="109" t="s">
        <v>76</v>
      </c>
      <c r="J5" s="109" t="s">
        <v>77</v>
      </c>
      <c r="K5" s="109" t="s">
        <v>78</v>
      </c>
      <c r="L5" s="109" t="s">
        <v>79</v>
      </c>
      <c r="M5" s="109" t="s">
        <v>80</v>
      </c>
    </row>
    <row r="6" spans="1:13" ht="16.5" customHeight="1">
      <c r="A6" s="92">
        <v>1</v>
      </c>
      <c r="B6" s="92">
        <v>2</v>
      </c>
      <c r="C6" s="90">
        <v>3</v>
      </c>
      <c r="D6" s="92">
        <v>4</v>
      </c>
      <c r="E6" s="92">
        <v>5</v>
      </c>
      <c r="F6" s="90">
        <v>6</v>
      </c>
      <c r="G6" s="92">
        <v>7</v>
      </c>
      <c r="H6" s="92">
        <v>8</v>
      </c>
      <c r="I6" s="90">
        <v>9</v>
      </c>
      <c r="J6" s="92">
        <v>10</v>
      </c>
      <c r="K6" s="92">
        <v>11</v>
      </c>
      <c r="L6" s="90">
        <v>12</v>
      </c>
      <c r="M6" s="92">
        <v>13</v>
      </c>
    </row>
    <row r="7" spans="1:13" ht="16.5" customHeight="1">
      <c r="A7" s="214" t="s">
        <v>81</v>
      </c>
      <c r="B7" s="214" t="s">
        <v>82</v>
      </c>
      <c r="C7" s="24">
        <f>C8</f>
        <v>429005</v>
      </c>
      <c r="D7" s="24">
        <f>D8</f>
        <v>429005</v>
      </c>
      <c r="E7" s="24"/>
      <c r="F7" s="24"/>
      <c r="G7" s="235"/>
      <c r="H7" s="235">
        <f aca="true" t="shared" si="0" ref="H7:H23">I7+J7+K7+L7+M7</f>
        <v>0</v>
      </c>
      <c r="I7" s="243"/>
      <c r="J7" s="235"/>
      <c r="K7" s="235"/>
      <c r="L7" s="243"/>
      <c r="M7" s="235"/>
    </row>
    <row r="8" spans="1:13" ht="16.5" customHeight="1">
      <c r="A8" s="214" t="s">
        <v>83</v>
      </c>
      <c r="B8" s="214" t="s">
        <v>84</v>
      </c>
      <c r="C8" s="24">
        <f>SUM(C9:C10)</f>
        <v>429005</v>
      </c>
      <c r="D8" s="24">
        <f>SUM(D9:D10)</f>
        <v>429005</v>
      </c>
      <c r="E8" s="24"/>
      <c r="F8" s="24"/>
      <c r="G8" s="235"/>
      <c r="H8" s="235">
        <f t="shared" si="0"/>
        <v>0</v>
      </c>
      <c r="I8" s="243"/>
      <c r="J8" s="235"/>
      <c r="K8" s="235"/>
      <c r="L8" s="243"/>
      <c r="M8" s="235"/>
    </row>
    <row r="9" spans="1:13" ht="16.5" customHeight="1">
      <c r="A9" s="214" t="s">
        <v>85</v>
      </c>
      <c r="B9" s="214" t="s">
        <v>86</v>
      </c>
      <c r="C9" s="24">
        <v>21954</v>
      </c>
      <c r="D9" s="24">
        <v>21954</v>
      </c>
      <c r="E9" s="24"/>
      <c r="F9" s="24"/>
      <c r="G9" s="235"/>
      <c r="H9" s="235">
        <f t="shared" si="0"/>
        <v>0</v>
      </c>
      <c r="I9" s="243"/>
      <c r="J9" s="235"/>
      <c r="K9" s="235"/>
      <c r="L9" s="243"/>
      <c r="M9" s="235"/>
    </row>
    <row r="10" spans="1:13" ht="16.5" customHeight="1">
      <c r="A10" s="214" t="s">
        <v>87</v>
      </c>
      <c r="B10" s="214" t="s">
        <v>88</v>
      </c>
      <c r="C10" s="24">
        <v>407051</v>
      </c>
      <c r="D10" s="24">
        <v>407051</v>
      </c>
      <c r="E10" s="24"/>
      <c r="F10" s="24"/>
      <c r="G10" s="235"/>
      <c r="H10" s="235">
        <f t="shared" si="0"/>
        <v>0</v>
      </c>
      <c r="I10" s="243"/>
      <c r="J10" s="235"/>
      <c r="K10" s="235"/>
      <c r="L10" s="243"/>
      <c r="M10" s="235"/>
    </row>
    <row r="11" spans="1:13" ht="16.5" customHeight="1">
      <c r="A11" s="214" t="s">
        <v>89</v>
      </c>
      <c r="B11" s="214" t="s">
        <v>90</v>
      </c>
      <c r="C11" s="24">
        <f>C12+C17</f>
        <v>3470467</v>
      </c>
      <c r="D11" s="24">
        <f>D12+D17</f>
        <v>3470467</v>
      </c>
      <c r="E11" s="24"/>
      <c r="F11" s="24"/>
      <c r="G11" s="235"/>
      <c r="H11" s="235">
        <f t="shared" si="0"/>
        <v>0</v>
      </c>
      <c r="I11" s="243"/>
      <c r="J11" s="235"/>
      <c r="K11" s="235"/>
      <c r="L11" s="243"/>
      <c r="M11" s="235"/>
    </row>
    <row r="12" spans="1:13" ht="16.5" customHeight="1">
      <c r="A12" s="214" t="s">
        <v>91</v>
      </c>
      <c r="B12" s="214" t="s">
        <v>92</v>
      </c>
      <c r="C12" s="24">
        <v>241519</v>
      </c>
      <c r="D12" s="24">
        <v>241519</v>
      </c>
      <c r="E12" s="24"/>
      <c r="F12" s="24"/>
      <c r="G12" s="235"/>
      <c r="H12" s="235">
        <f t="shared" si="0"/>
        <v>0</v>
      </c>
      <c r="I12" s="243"/>
      <c r="J12" s="235"/>
      <c r="K12" s="235"/>
      <c r="L12" s="243"/>
      <c r="M12" s="235"/>
    </row>
    <row r="13" spans="1:13" ht="16.5" customHeight="1">
      <c r="A13" s="214" t="s">
        <v>93</v>
      </c>
      <c r="B13" s="214" t="s">
        <v>94</v>
      </c>
      <c r="C13" s="24">
        <v>116158</v>
      </c>
      <c r="D13" s="24">
        <v>116158</v>
      </c>
      <c r="E13" s="24"/>
      <c r="F13" s="24"/>
      <c r="G13" s="235"/>
      <c r="H13" s="235">
        <f t="shared" si="0"/>
        <v>0</v>
      </c>
      <c r="I13" s="243"/>
      <c r="J13" s="235"/>
      <c r="K13" s="235"/>
      <c r="L13" s="243"/>
      <c r="M13" s="235"/>
    </row>
    <row r="14" spans="1:13" ht="20.25" customHeight="1">
      <c r="A14" s="214" t="s">
        <v>95</v>
      </c>
      <c r="B14" s="214" t="s">
        <v>96</v>
      </c>
      <c r="C14" s="24">
        <v>26639</v>
      </c>
      <c r="D14" s="24">
        <v>26639</v>
      </c>
      <c r="E14" s="24"/>
      <c r="F14" s="24"/>
      <c r="G14" s="236"/>
      <c r="H14" s="235">
        <f t="shared" si="0"/>
        <v>0</v>
      </c>
      <c r="I14" s="238"/>
      <c r="J14" s="236"/>
      <c r="K14" s="236"/>
      <c r="L14" s="238"/>
      <c r="M14" s="236"/>
    </row>
    <row r="15" spans="1:13" ht="20.25" customHeight="1">
      <c r="A15" s="214" t="s">
        <v>97</v>
      </c>
      <c r="B15" s="214" t="s">
        <v>98</v>
      </c>
      <c r="C15" s="24">
        <v>86972</v>
      </c>
      <c r="D15" s="24">
        <v>86972</v>
      </c>
      <c r="E15" s="24"/>
      <c r="F15" s="24"/>
      <c r="G15" s="236"/>
      <c r="H15" s="235">
        <f t="shared" si="0"/>
        <v>0</v>
      </c>
      <c r="I15" s="238"/>
      <c r="J15" s="236"/>
      <c r="K15" s="236"/>
      <c r="L15" s="238"/>
      <c r="M15" s="236"/>
    </row>
    <row r="16" spans="1:13" ht="20.25" customHeight="1">
      <c r="A16" s="214" t="s">
        <v>99</v>
      </c>
      <c r="B16" s="214" t="s">
        <v>100</v>
      </c>
      <c r="C16" s="24">
        <v>11750</v>
      </c>
      <c r="D16" s="24">
        <v>11750</v>
      </c>
      <c r="E16" s="24"/>
      <c r="F16" s="24"/>
      <c r="G16" s="236"/>
      <c r="H16" s="235">
        <f t="shared" si="0"/>
        <v>0</v>
      </c>
      <c r="I16" s="238"/>
      <c r="J16" s="236"/>
      <c r="K16" s="236"/>
      <c r="L16" s="238"/>
      <c r="M16" s="236"/>
    </row>
    <row r="17" spans="1:13" ht="20.25" customHeight="1">
      <c r="A17" s="214" t="s">
        <v>101</v>
      </c>
      <c r="B17" s="214" t="s">
        <v>102</v>
      </c>
      <c r="C17" s="24">
        <v>3228948</v>
      </c>
      <c r="D17" s="24">
        <v>3228948</v>
      </c>
      <c r="E17" s="24"/>
      <c r="F17" s="24"/>
      <c r="G17" s="236"/>
      <c r="H17" s="235">
        <f t="shared" si="0"/>
        <v>0</v>
      </c>
      <c r="I17" s="238"/>
      <c r="J17" s="236"/>
      <c r="K17" s="236"/>
      <c r="L17" s="238"/>
      <c r="M17" s="236"/>
    </row>
    <row r="18" spans="1:13" ht="20.25" customHeight="1">
      <c r="A18" s="214" t="s">
        <v>103</v>
      </c>
      <c r="B18" s="214" t="s">
        <v>104</v>
      </c>
      <c r="C18" s="24">
        <v>3228948</v>
      </c>
      <c r="D18" s="24">
        <v>3228948</v>
      </c>
      <c r="E18" s="24"/>
      <c r="F18" s="24"/>
      <c r="G18" s="236"/>
      <c r="H18" s="235">
        <f t="shared" si="0"/>
        <v>0</v>
      </c>
      <c r="I18" s="238"/>
      <c r="J18" s="236"/>
      <c r="K18" s="236"/>
      <c r="L18" s="238"/>
      <c r="M18" s="236"/>
    </row>
    <row r="19" spans="1:13" ht="20.25" customHeight="1">
      <c r="A19" s="214" t="s">
        <v>105</v>
      </c>
      <c r="B19" s="214" t="s">
        <v>106</v>
      </c>
      <c r="C19" s="24">
        <v>315735</v>
      </c>
      <c r="D19" s="24">
        <v>315735</v>
      </c>
      <c r="E19" s="24"/>
      <c r="F19" s="24"/>
      <c r="G19" s="236"/>
      <c r="H19" s="235">
        <f t="shared" si="0"/>
        <v>0</v>
      </c>
      <c r="I19" s="238"/>
      <c r="J19" s="236"/>
      <c r="K19" s="236"/>
      <c r="L19" s="238"/>
      <c r="M19" s="236"/>
    </row>
    <row r="20" spans="1:13" ht="20.25" customHeight="1">
      <c r="A20" s="214" t="s">
        <v>107</v>
      </c>
      <c r="B20" s="214" t="s">
        <v>108</v>
      </c>
      <c r="C20" s="24">
        <v>315735</v>
      </c>
      <c r="D20" s="24">
        <v>315735</v>
      </c>
      <c r="E20" s="24"/>
      <c r="F20" s="24"/>
      <c r="G20" s="236"/>
      <c r="H20" s="235">
        <f t="shared" si="0"/>
        <v>0</v>
      </c>
      <c r="I20" s="238"/>
      <c r="J20" s="236"/>
      <c r="K20" s="236"/>
      <c r="L20" s="238"/>
      <c r="M20" s="236"/>
    </row>
    <row r="21" spans="1:13" ht="20.25" customHeight="1">
      <c r="A21" s="214">
        <v>2210201</v>
      </c>
      <c r="B21" s="214" t="s">
        <v>109</v>
      </c>
      <c r="C21" s="24">
        <v>315735</v>
      </c>
      <c r="D21" s="24">
        <v>315735</v>
      </c>
      <c r="E21" s="24"/>
      <c r="F21" s="24"/>
      <c r="G21" s="236"/>
      <c r="H21" s="235">
        <f t="shared" si="0"/>
        <v>0</v>
      </c>
      <c r="I21" s="238"/>
      <c r="J21" s="236"/>
      <c r="K21" s="236"/>
      <c r="L21" s="238"/>
      <c r="M21" s="236"/>
    </row>
    <row r="22" spans="1:13" ht="20.25" customHeight="1">
      <c r="A22" s="76"/>
      <c r="B22" s="76"/>
      <c r="C22" s="237">
        <f>D22+E22+F22+G22+H22</f>
        <v>0</v>
      </c>
      <c r="D22" s="236"/>
      <c r="E22" s="236"/>
      <c r="F22" s="238"/>
      <c r="G22" s="236"/>
      <c r="H22" s="235">
        <f t="shared" si="0"/>
        <v>0</v>
      </c>
      <c r="I22" s="238"/>
      <c r="J22" s="236"/>
      <c r="K22" s="236"/>
      <c r="L22" s="238"/>
      <c r="M22" s="236"/>
    </row>
    <row r="23" spans="1:13" ht="20.25" customHeight="1">
      <c r="A23" s="76"/>
      <c r="B23" s="76"/>
      <c r="C23" s="237">
        <f>D23+E23+F23+G23+H23</f>
        <v>0</v>
      </c>
      <c r="D23" s="236"/>
      <c r="E23" s="236"/>
      <c r="F23" s="238"/>
      <c r="G23" s="236"/>
      <c r="H23" s="235">
        <f t="shared" si="0"/>
        <v>0</v>
      </c>
      <c r="I23" s="238"/>
      <c r="J23" s="236"/>
      <c r="K23" s="236"/>
      <c r="L23" s="238"/>
      <c r="M23" s="236"/>
    </row>
    <row r="24" spans="1:13" ht="17.25" customHeight="1">
      <c r="A24" s="239" t="s">
        <v>110</v>
      </c>
      <c r="B24" s="240" t="s">
        <v>110</v>
      </c>
      <c r="C24" s="241">
        <f>C7+C11+C19</f>
        <v>4215207</v>
      </c>
      <c r="D24" s="241">
        <f>D7+D11+D19</f>
        <v>4215207</v>
      </c>
      <c r="E24" s="242">
        <f aca="true" t="shared" si="1" ref="E24:M24">SUM(E7:E23)</f>
        <v>0</v>
      </c>
      <c r="F24" s="242">
        <f t="shared" si="1"/>
        <v>0</v>
      </c>
      <c r="G24" s="242">
        <f t="shared" si="1"/>
        <v>0</v>
      </c>
      <c r="H24" s="235">
        <f t="shared" si="1"/>
        <v>0</v>
      </c>
      <c r="I24" s="242">
        <f t="shared" si="1"/>
        <v>0</v>
      </c>
      <c r="J24" s="242">
        <f t="shared" si="1"/>
        <v>0</v>
      </c>
      <c r="K24" s="242">
        <f t="shared" si="1"/>
        <v>0</v>
      </c>
      <c r="L24" s="242">
        <f t="shared" si="1"/>
        <v>0</v>
      </c>
      <c r="M24" s="242">
        <f t="shared" si="1"/>
        <v>0</v>
      </c>
    </row>
  </sheetData>
  <sheetProtection/>
  <mergeCells count="11">
    <mergeCell ref="A2:M2"/>
    <mergeCell ref="A3:J3"/>
    <mergeCell ref="H4:M4"/>
    <mergeCell ref="A24:B24"/>
    <mergeCell ref="A4:A5"/>
    <mergeCell ref="B4:B5"/>
    <mergeCell ref="C4:C5"/>
    <mergeCell ref="D4:D5"/>
    <mergeCell ref="E4:E5"/>
    <mergeCell ref="F4:F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59"/>
  <headerFooter>
    <oddFooter>&amp;C&amp;"-"&amp;16- &amp;P -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2"/>
  <sheetViews>
    <sheetView workbookViewId="0" topLeftCell="A1">
      <pane xSplit="4" ySplit="6" topLeftCell="E17" activePane="bottomRight" state="frozen"/>
      <selection pane="bottomRight" activeCell="C20" sqref="C20"/>
    </sheetView>
  </sheetViews>
  <sheetFormatPr defaultColWidth="8.8515625" defaultRowHeight="14.25" customHeight="1"/>
  <cols>
    <col min="1" max="1" width="49.28125" style="68" customWidth="1"/>
    <col min="2" max="2" width="38.8515625" style="68" customWidth="1"/>
    <col min="3" max="3" width="48.57421875" style="68" customWidth="1"/>
    <col min="4" max="4" width="36.421875" style="68" customWidth="1"/>
    <col min="5" max="5" width="9.140625" style="69" customWidth="1"/>
    <col min="6" max="16384" width="9.140625" style="69" bestFit="1" customWidth="1"/>
  </cols>
  <sheetData>
    <row r="1" spans="1:4" ht="14.25" customHeight="1">
      <c r="A1" s="216"/>
      <c r="B1" s="216"/>
      <c r="C1" s="216"/>
      <c r="D1" s="152" t="s">
        <v>111</v>
      </c>
    </row>
    <row r="2" spans="1:4" ht="31.5" customHeight="1">
      <c r="A2" s="70" t="s">
        <v>112</v>
      </c>
      <c r="B2" s="217"/>
      <c r="C2" s="217"/>
      <c r="D2" s="217"/>
    </row>
    <row r="3" spans="1:4" ht="17.25" customHeight="1">
      <c r="A3" s="162" t="str">
        <f>'财务收支预算总表01-1'!A3</f>
        <v>单位名称：大姚县医疗保障局</v>
      </c>
      <c r="B3" s="218"/>
      <c r="C3" s="218"/>
      <c r="D3" s="153" t="s">
        <v>3</v>
      </c>
    </row>
    <row r="4" spans="1:4" ht="19.5" customHeight="1">
      <c r="A4" s="90" t="s">
        <v>4</v>
      </c>
      <c r="B4" s="164"/>
      <c r="C4" s="90" t="s">
        <v>5</v>
      </c>
      <c r="D4" s="164"/>
    </row>
    <row r="5" spans="1:4" ht="21.75" customHeight="1">
      <c r="A5" s="89" t="s">
        <v>6</v>
      </c>
      <c r="B5" s="219" t="s">
        <v>7</v>
      </c>
      <c r="C5" s="89" t="s">
        <v>113</v>
      </c>
      <c r="D5" s="220" t="s">
        <v>7</v>
      </c>
    </row>
    <row r="6" spans="1:4" ht="17.25" customHeight="1">
      <c r="A6" s="93"/>
      <c r="B6" s="136"/>
      <c r="C6" s="93"/>
      <c r="D6" s="221"/>
    </row>
    <row r="7" spans="1:4" ht="17.25" customHeight="1">
      <c r="A7" s="222" t="s">
        <v>114</v>
      </c>
      <c r="B7" s="223">
        <f>B8+B9+B10</f>
        <v>4215207</v>
      </c>
      <c r="C7" s="224" t="s">
        <v>115</v>
      </c>
      <c r="D7" s="99">
        <f>D8+D9+D10+D11+D12+D13+D14+D15+D16+D17+D18+D19+D20+D21+D22+D23+D24+D25+D26+D27+D28+D29+D30</f>
        <v>4215207</v>
      </c>
    </row>
    <row r="8" spans="1:4" ht="17.25" customHeight="1">
      <c r="A8" s="225" t="s">
        <v>116</v>
      </c>
      <c r="B8" s="223">
        <v>4215207</v>
      </c>
      <c r="C8" s="224" t="s">
        <v>117</v>
      </c>
      <c r="D8" s="99"/>
    </row>
    <row r="9" spans="1:4" ht="17.25" customHeight="1">
      <c r="A9" s="225" t="s">
        <v>118</v>
      </c>
      <c r="B9" s="223"/>
      <c r="C9" s="224" t="s">
        <v>119</v>
      </c>
      <c r="D9" s="99"/>
    </row>
    <row r="10" spans="1:4" ht="17.25" customHeight="1">
      <c r="A10" s="225" t="s">
        <v>120</v>
      </c>
      <c r="B10" s="223"/>
      <c r="C10" s="224" t="s">
        <v>121</v>
      </c>
      <c r="D10" s="99"/>
    </row>
    <row r="11" spans="1:4" ht="17.25" customHeight="1">
      <c r="A11" s="225" t="s">
        <v>122</v>
      </c>
      <c r="B11" s="223">
        <f>B12+B13+B14</f>
        <v>0</v>
      </c>
      <c r="C11" s="224" t="s">
        <v>123</v>
      </c>
      <c r="D11" s="99"/>
    </row>
    <row r="12" spans="1:4" ht="17.25" customHeight="1">
      <c r="A12" s="225" t="s">
        <v>116</v>
      </c>
      <c r="B12" s="223"/>
      <c r="C12" s="224" t="s">
        <v>124</v>
      </c>
      <c r="D12" s="99"/>
    </row>
    <row r="13" spans="1:4" ht="17.25" customHeight="1">
      <c r="A13" s="226" t="s">
        <v>118</v>
      </c>
      <c r="B13" s="99"/>
      <c r="C13" s="224" t="s">
        <v>125</v>
      </c>
      <c r="D13" s="99"/>
    </row>
    <row r="14" spans="1:4" ht="17.25" customHeight="1">
      <c r="A14" s="226" t="s">
        <v>120</v>
      </c>
      <c r="B14" s="99"/>
      <c r="C14" s="224" t="s">
        <v>126</v>
      </c>
      <c r="D14" s="99"/>
    </row>
    <row r="15" spans="1:4" ht="17.25" customHeight="1">
      <c r="A15" s="225"/>
      <c r="B15" s="99"/>
      <c r="C15" s="224" t="s">
        <v>127</v>
      </c>
      <c r="D15" s="223">
        <v>429005</v>
      </c>
    </row>
    <row r="16" spans="1:4" ht="17.25" customHeight="1">
      <c r="A16" s="225"/>
      <c r="B16" s="223"/>
      <c r="C16" s="224" t="s">
        <v>128</v>
      </c>
      <c r="D16" s="99">
        <v>3470467</v>
      </c>
    </row>
    <row r="17" spans="1:4" ht="17.25" customHeight="1">
      <c r="A17" s="225"/>
      <c r="B17" s="227"/>
      <c r="C17" s="224" t="s">
        <v>129</v>
      </c>
      <c r="D17" s="99"/>
    </row>
    <row r="18" spans="1:4" ht="17.25" customHeight="1">
      <c r="A18" s="226"/>
      <c r="B18" s="227"/>
      <c r="C18" s="224" t="s">
        <v>130</v>
      </c>
      <c r="D18" s="99"/>
    </row>
    <row r="19" spans="1:4" ht="17.25" customHeight="1">
      <c r="A19" s="226"/>
      <c r="B19" s="228"/>
      <c r="C19" s="224" t="s">
        <v>131</v>
      </c>
      <c r="D19" s="99"/>
    </row>
    <row r="20" spans="1:4" ht="17.25" customHeight="1">
      <c r="A20" s="229"/>
      <c r="B20" s="228"/>
      <c r="C20" s="224" t="s">
        <v>132</v>
      </c>
      <c r="D20" s="99"/>
    </row>
    <row r="21" spans="1:4" ht="17.25" customHeight="1">
      <c r="A21" s="229"/>
      <c r="B21" s="228"/>
      <c r="C21" s="224" t="s">
        <v>133</v>
      </c>
      <c r="D21" s="99"/>
    </row>
    <row r="22" spans="1:4" ht="17.25" customHeight="1">
      <c r="A22" s="229"/>
      <c r="B22" s="228"/>
      <c r="C22" s="224" t="s">
        <v>134</v>
      </c>
      <c r="D22" s="99"/>
    </row>
    <row r="23" spans="1:4" ht="17.25" customHeight="1">
      <c r="A23" s="229"/>
      <c r="B23" s="228"/>
      <c r="C23" s="224" t="s">
        <v>135</v>
      </c>
      <c r="D23" s="99"/>
    </row>
    <row r="24" spans="1:4" ht="17.25" customHeight="1">
      <c r="A24" s="229"/>
      <c r="B24" s="228"/>
      <c r="C24" s="224" t="s">
        <v>136</v>
      </c>
      <c r="D24" s="99"/>
    </row>
    <row r="25" spans="1:4" ht="17.25" customHeight="1">
      <c r="A25" s="229"/>
      <c r="B25" s="228"/>
      <c r="C25" s="224" t="s">
        <v>137</v>
      </c>
      <c r="D25" s="99"/>
    </row>
    <row r="26" spans="1:4" ht="17.25" customHeight="1">
      <c r="A26" s="229"/>
      <c r="B26" s="228"/>
      <c r="C26" s="224" t="s">
        <v>138</v>
      </c>
      <c r="D26" s="99">
        <v>315735</v>
      </c>
    </row>
    <row r="27" spans="1:4" ht="17.25" customHeight="1">
      <c r="A27" s="229"/>
      <c r="B27" s="228"/>
      <c r="C27" s="224" t="s">
        <v>139</v>
      </c>
      <c r="D27" s="99"/>
    </row>
    <row r="28" spans="1:4" ht="17.25" customHeight="1">
      <c r="A28" s="229"/>
      <c r="B28" s="228"/>
      <c r="C28" s="224" t="s">
        <v>140</v>
      </c>
      <c r="D28" s="99"/>
    </row>
    <row r="29" spans="1:4" ht="17.25" customHeight="1">
      <c r="A29" s="229"/>
      <c r="B29" s="228"/>
      <c r="C29" s="224" t="s">
        <v>141</v>
      </c>
      <c r="D29" s="99"/>
    </row>
    <row r="30" spans="1:4" ht="17.25" customHeight="1">
      <c r="A30" s="229"/>
      <c r="B30" s="228"/>
      <c r="C30" s="224" t="s">
        <v>142</v>
      </c>
      <c r="D30" s="99"/>
    </row>
    <row r="31" spans="1:4" ht="14.25" customHeight="1">
      <c r="A31" s="230"/>
      <c r="B31" s="227"/>
      <c r="C31" s="226" t="s">
        <v>143</v>
      </c>
      <c r="D31" s="227"/>
    </row>
    <row r="32" spans="1:4" ht="17.25" customHeight="1">
      <c r="A32" s="231" t="s">
        <v>144</v>
      </c>
      <c r="B32" s="227">
        <f>B11+B7</f>
        <v>4215207</v>
      </c>
      <c r="C32" s="230" t="s">
        <v>49</v>
      </c>
      <c r="D32" s="227">
        <f>D31+D7</f>
        <v>4215207</v>
      </c>
    </row>
  </sheetData>
  <sheetProtection/>
  <mergeCells count="8">
    <mergeCell ref="A2:D2"/>
    <mergeCell ref="A3:B3"/>
    <mergeCell ref="A4:B4"/>
    <mergeCell ref="C4:D4"/>
    <mergeCell ref="A5:A6"/>
    <mergeCell ref="B5:B6"/>
    <mergeCell ref="C5:C6"/>
    <mergeCell ref="D5:D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81"/>
  <headerFooter>
    <oddFooter>&amp;C&amp;"-"&amp;16- &amp;P -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3"/>
  <sheetViews>
    <sheetView showZeros="0" workbookViewId="0" topLeftCell="A1">
      <selection activeCell="F29" sqref="F29"/>
    </sheetView>
  </sheetViews>
  <sheetFormatPr defaultColWidth="8.8515625" defaultRowHeight="14.25" customHeight="1"/>
  <cols>
    <col min="1" max="1" width="20.140625" style="155" customWidth="1"/>
    <col min="2" max="2" width="35.7109375" style="155" customWidth="1"/>
    <col min="3" max="3" width="24.28125" style="81" customWidth="1"/>
    <col min="4" max="4" width="16.57421875" style="81" customWidth="1"/>
    <col min="5" max="5" width="19.421875" style="81" customWidth="1"/>
    <col min="6" max="6" width="16.7109375" style="81" customWidth="1"/>
    <col min="7" max="7" width="19.7109375" style="81" customWidth="1"/>
    <col min="8" max="8" width="9.140625" style="81" customWidth="1"/>
    <col min="9" max="16384" width="9.140625" style="81" bestFit="1" customWidth="1"/>
  </cols>
  <sheetData>
    <row r="1" spans="4:7" ht="12" customHeight="1">
      <c r="D1" s="213"/>
      <c r="F1" s="83"/>
      <c r="G1" s="83" t="s">
        <v>145</v>
      </c>
    </row>
    <row r="2" spans="1:7" ht="39" customHeight="1">
      <c r="A2" s="160" t="s">
        <v>146</v>
      </c>
      <c r="B2" s="160"/>
      <c r="C2" s="160"/>
      <c r="D2" s="160"/>
      <c r="E2" s="161"/>
      <c r="F2" s="161"/>
      <c r="G2" s="161"/>
    </row>
    <row r="3" spans="1:7" ht="18" customHeight="1">
      <c r="A3" s="162" t="str">
        <f>'财务收支预算总表01-1'!A3</f>
        <v>单位名称：大姚县医疗保障局</v>
      </c>
      <c r="F3" s="158"/>
      <c r="G3" s="158" t="s">
        <v>3</v>
      </c>
    </row>
    <row r="4" spans="1:7" ht="20.25" customHeight="1">
      <c r="A4" s="193" t="s">
        <v>147</v>
      </c>
      <c r="B4" s="193"/>
      <c r="C4" s="110" t="s">
        <v>55</v>
      </c>
      <c r="D4" s="110" t="s">
        <v>73</v>
      </c>
      <c r="E4" s="110"/>
      <c r="F4" s="110"/>
      <c r="G4" s="110" t="s">
        <v>74</v>
      </c>
    </row>
    <row r="5" spans="1:7" ht="20.25" customHeight="1">
      <c r="A5" s="168" t="s">
        <v>71</v>
      </c>
      <c r="B5" s="168" t="s">
        <v>72</v>
      </c>
      <c r="C5" s="110"/>
      <c r="D5" s="110" t="s">
        <v>57</v>
      </c>
      <c r="E5" s="110" t="s">
        <v>148</v>
      </c>
      <c r="F5" s="110" t="s">
        <v>149</v>
      </c>
      <c r="G5" s="110"/>
    </row>
    <row r="6" spans="1:7" ht="13.5" customHeight="1">
      <c r="A6" s="168" t="s">
        <v>150</v>
      </c>
      <c r="B6" s="168" t="s">
        <v>151</v>
      </c>
      <c r="C6" s="168" t="s">
        <v>152</v>
      </c>
      <c r="D6" s="168" t="s">
        <v>153</v>
      </c>
      <c r="E6" s="168" t="s">
        <v>154</v>
      </c>
      <c r="F6" s="168" t="s">
        <v>155</v>
      </c>
      <c r="G6" s="168" t="s">
        <v>156</v>
      </c>
    </row>
    <row r="7" spans="1:7" ht="18" customHeight="1">
      <c r="A7" s="214" t="s">
        <v>81</v>
      </c>
      <c r="B7" s="214" t="s">
        <v>82</v>
      </c>
      <c r="C7" s="186">
        <f>C8</f>
        <v>429005</v>
      </c>
      <c r="D7" s="186">
        <f>D8</f>
        <v>429005</v>
      </c>
      <c r="E7" s="186">
        <f>E8</f>
        <v>429005</v>
      </c>
      <c r="F7" s="186"/>
      <c r="G7" s="186"/>
    </row>
    <row r="8" spans="1:7" ht="18" customHeight="1">
      <c r="A8" s="214" t="s">
        <v>83</v>
      </c>
      <c r="B8" s="214" t="s">
        <v>84</v>
      </c>
      <c r="C8" s="24">
        <f>SUM(C9:C10)</f>
        <v>429005</v>
      </c>
      <c r="D8" s="24">
        <f>SUM(D9:D10)</f>
        <v>429005</v>
      </c>
      <c r="E8" s="24">
        <f>SUM(E9:E10)</f>
        <v>429005</v>
      </c>
      <c r="F8" s="215"/>
      <c r="G8" s="215"/>
    </row>
    <row r="9" spans="1:7" ht="18" customHeight="1">
      <c r="A9" s="214" t="s">
        <v>85</v>
      </c>
      <c r="B9" s="214" t="s">
        <v>86</v>
      </c>
      <c r="C9" s="24">
        <v>21954</v>
      </c>
      <c r="D9" s="24">
        <v>21954</v>
      </c>
      <c r="E9" s="24">
        <v>21954</v>
      </c>
      <c r="F9" s="215"/>
      <c r="G9" s="215"/>
    </row>
    <row r="10" spans="1:7" ht="18" customHeight="1">
      <c r="A10" s="214" t="s">
        <v>87</v>
      </c>
      <c r="B10" s="214" t="s">
        <v>88</v>
      </c>
      <c r="C10" s="24">
        <v>407051</v>
      </c>
      <c r="D10" s="24">
        <v>407051</v>
      </c>
      <c r="E10" s="24">
        <v>407051</v>
      </c>
      <c r="F10" s="215"/>
      <c r="G10" s="215"/>
    </row>
    <row r="11" spans="1:7" ht="18" customHeight="1">
      <c r="A11" s="214" t="s">
        <v>89</v>
      </c>
      <c r="B11" s="214" t="s">
        <v>90</v>
      </c>
      <c r="C11" s="186">
        <f aca="true" t="shared" si="0" ref="C7:C16">D11+G11</f>
        <v>3470467</v>
      </c>
      <c r="D11" s="186">
        <v>3470467</v>
      </c>
      <c r="E11" s="215">
        <v>3188407</v>
      </c>
      <c r="F11" s="215">
        <v>282060</v>
      </c>
      <c r="G11" s="215"/>
    </row>
    <row r="12" spans="1:7" ht="18" customHeight="1">
      <c r="A12" s="214" t="s">
        <v>91</v>
      </c>
      <c r="B12" s="214" t="s">
        <v>92</v>
      </c>
      <c r="C12" s="186">
        <f t="shared" si="0"/>
        <v>241519</v>
      </c>
      <c r="D12" s="186">
        <v>241519</v>
      </c>
      <c r="E12" s="215">
        <v>241519</v>
      </c>
      <c r="F12" s="215"/>
      <c r="G12" s="215"/>
    </row>
    <row r="13" spans="1:7" ht="18" customHeight="1">
      <c r="A13" s="214" t="s">
        <v>93</v>
      </c>
      <c r="B13" s="214" t="s">
        <v>94</v>
      </c>
      <c r="C13" s="186">
        <f t="shared" si="0"/>
        <v>116158</v>
      </c>
      <c r="D13" s="186">
        <v>116158</v>
      </c>
      <c r="E13" s="215">
        <v>116158</v>
      </c>
      <c r="F13" s="215"/>
      <c r="G13" s="215"/>
    </row>
    <row r="14" spans="1:7" ht="18" customHeight="1">
      <c r="A14" s="214" t="s">
        <v>95</v>
      </c>
      <c r="B14" s="214" t="s">
        <v>96</v>
      </c>
      <c r="C14" s="186">
        <f t="shared" si="0"/>
        <v>26639</v>
      </c>
      <c r="D14" s="186">
        <v>26639</v>
      </c>
      <c r="E14" s="215">
        <v>26639</v>
      </c>
      <c r="F14" s="215"/>
      <c r="G14" s="215"/>
    </row>
    <row r="15" spans="1:7" ht="18" customHeight="1">
      <c r="A15" s="214" t="s">
        <v>97</v>
      </c>
      <c r="B15" s="214" t="s">
        <v>98</v>
      </c>
      <c r="C15" s="186">
        <f t="shared" si="0"/>
        <v>86972</v>
      </c>
      <c r="D15" s="186">
        <v>86972</v>
      </c>
      <c r="E15" s="215">
        <v>86972</v>
      </c>
      <c r="F15" s="215"/>
      <c r="G15" s="215"/>
    </row>
    <row r="16" spans="1:7" ht="18" customHeight="1">
      <c r="A16" s="214" t="s">
        <v>99</v>
      </c>
      <c r="B16" s="214" t="s">
        <v>100</v>
      </c>
      <c r="C16" s="186">
        <f t="shared" si="0"/>
        <v>11750</v>
      </c>
      <c r="D16" s="186">
        <v>11750</v>
      </c>
      <c r="E16" s="215">
        <v>11750</v>
      </c>
      <c r="F16" s="215"/>
      <c r="G16" s="215"/>
    </row>
    <row r="17" spans="1:7" ht="18" customHeight="1">
      <c r="A17" s="214" t="s">
        <v>101</v>
      </c>
      <c r="B17" s="214" t="s">
        <v>102</v>
      </c>
      <c r="C17" s="186">
        <f aca="true" t="shared" si="1" ref="C17:C33">D17+G17</f>
        <v>3228948</v>
      </c>
      <c r="D17" s="186">
        <v>3228948</v>
      </c>
      <c r="E17" s="215">
        <v>2946888</v>
      </c>
      <c r="F17" s="215">
        <v>282060</v>
      </c>
      <c r="G17" s="215"/>
    </row>
    <row r="18" spans="1:7" ht="18" customHeight="1">
      <c r="A18" s="214" t="s">
        <v>103</v>
      </c>
      <c r="B18" s="214" t="s">
        <v>104</v>
      </c>
      <c r="C18" s="186">
        <f t="shared" si="1"/>
        <v>3228948</v>
      </c>
      <c r="D18" s="186">
        <v>3228948</v>
      </c>
      <c r="E18" s="215">
        <v>2946888</v>
      </c>
      <c r="F18" s="215">
        <v>282060</v>
      </c>
      <c r="G18" s="215"/>
    </row>
    <row r="19" spans="1:7" ht="18" customHeight="1">
      <c r="A19" s="214" t="s">
        <v>105</v>
      </c>
      <c r="B19" s="214" t="s">
        <v>106</v>
      </c>
      <c r="C19" s="186">
        <f t="shared" si="1"/>
        <v>315735</v>
      </c>
      <c r="D19" s="186">
        <v>315735</v>
      </c>
      <c r="E19" s="215">
        <v>315735</v>
      </c>
      <c r="F19" s="215"/>
      <c r="G19" s="215"/>
    </row>
    <row r="20" spans="1:7" ht="18" customHeight="1">
      <c r="A20" s="214" t="s">
        <v>107</v>
      </c>
      <c r="B20" s="214" t="s">
        <v>108</v>
      </c>
      <c r="C20" s="186">
        <f t="shared" si="1"/>
        <v>315735</v>
      </c>
      <c r="D20" s="186">
        <v>315735</v>
      </c>
      <c r="E20" s="215">
        <v>315735</v>
      </c>
      <c r="F20" s="215"/>
      <c r="G20" s="215"/>
    </row>
    <row r="21" spans="1:7" ht="18" customHeight="1">
      <c r="A21" s="214" t="s">
        <v>157</v>
      </c>
      <c r="B21" s="214" t="s">
        <v>109</v>
      </c>
      <c r="C21" s="186">
        <f t="shared" si="1"/>
        <v>315735</v>
      </c>
      <c r="D21" s="186">
        <v>315735</v>
      </c>
      <c r="E21" s="215">
        <v>315735</v>
      </c>
      <c r="F21" s="215"/>
      <c r="G21" s="215"/>
    </row>
    <row r="22" spans="1:7" ht="18" customHeight="1">
      <c r="A22" s="171"/>
      <c r="B22" s="171"/>
      <c r="C22" s="186">
        <f t="shared" si="1"/>
        <v>0</v>
      </c>
      <c r="D22" s="186">
        <f>E22+F22</f>
        <v>0</v>
      </c>
      <c r="E22" s="215"/>
      <c r="F22" s="215"/>
      <c r="G22" s="215"/>
    </row>
    <row r="23" spans="1:7" ht="18" customHeight="1">
      <c r="A23" s="171" t="s">
        <v>110</v>
      </c>
      <c r="B23" s="171" t="s">
        <v>110</v>
      </c>
      <c r="C23" s="186">
        <f>C19+C11+C7</f>
        <v>4215207</v>
      </c>
      <c r="D23" s="186">
        <f>D19+D11+D7</f>
        <v>4215207</v>
      </c>
      <c r="E23" s="186">
        <f>E19+E11+E7</f>
        <v>3933147</v>
      </c>
      <c r="F23" s="186">
        <f>F19+F11+F7</f>
        <v>282060</v>
      </c>
      <c r="G23" s="215"/>
    </row>
  </sheetData>
  <sheetProtection/>
  <mergeCells count="7">
    <mergeCell ref="A2:G2"/>
    <mergeCell ref="A3:E3"/>
    <mergeCell ref="A4:B4"/>
    <mergeCell ref="D4:F4"/>
    <mergeCell ref="A23:B23"/>
    <mergeCell ref="C4:C5"/>
    <mergeCell ref="G4:G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3"/>
  <headerFooter>
    <oddFooter>&amp;C&amp;"-"&amp;16- &amp;P -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"/>
  <sheetViews>
    <sheetView showZeros="0" workbookViewId="0" topLeftCell="A1">
      <selection activeCell="E25" sqref="E25"/>
    </sheetView>
  </sheetViews>
  <sheetFormatPr defaultColWidth="8.8515625" defaultRowHeight="12.75"/>
  <cols>
    <col min="1" max="1" width="29.421875" style="201" customWidth="1"/>
    <col min="2" max="2" width="27.421875" style="201" customWidth="1"/>
    <col min="3" max="3" width="17.28125" style="202" customWidth="1"/>
    <col min="4" max="5" width="26.28125" style="203" customWidth="1"/>
    <col min="6" max="6" width="18.7109375" style="203" customWidth="1"/>
    <col min="7" max="7" width="9.140625" style="81" customWidth="1"/>
    <col min="8" max="16384" width="9.140625" style="81" bestFit="1" customWidth="1"/>
  </cols>
  <sheetData>
    <row r="1" spans="1:6" ht="12" customHeight="1">
      <c r="A1" s="204"/>
      <c r="B1" s="204"/>
      <c r="C1" s="120"/>
      <c r="D1" s="81"/>
      <c r="E1" s="81"/>
      <c r="F1" s="205" t="s">
        <v>158</v>
      </c>
    </row>
    <row r="2" spans="1:6" ht="25.5" customHeight="1">
      <c r="A2" s="206" t="s">
        <v>159</v>
      </c>
      <c r="B2" s="206"/>
      <c r="C2" s="206"/>
      <c r="D2" s="206"/>
      <c r="E2" s="207"/>
      <c r="F2" s="207"/>
    </row>
    <row r="3" spans="1:6" ht="15.75" customHeight="1">
      <c r="A3" s="162" t="str">
        <f>'财务收支预算总表01-1'!A3</f>
        <v>单位名称：大姚县医疗保障局</v>
      </c>
      <c r="B3" s="204"/>
      <c r="C3" s="120"/>
      <c r="D3" s="81"/>
      <c r="E3" s="81"/>
      <c r="F3" s="205" t="s">
        <v>160</v>
      </c>
    </row>
    <row r="4" spans="1:6" s="200" customFormat="1" ht="19.5" customHeight="1">
      <c r="A4" s="208" t="s">
        <v>161</v>
      </c>
      <c r="B4" s="89" t="s">
        <v>162</v>
      </c>
      <c r="C4" s="90" t="s">
        <v>163</v>
      </c>
      <c r="D4" s="91"/>
      <c r="E4" s="164"/>
      <c r="F4" s="89" t="s">
        <v>164</v>
      </c>
    </row>
    <row r="5" spans="1:6" s="200" customFormat="1" ht="19.5" customHeight="1">
      <c r="A5" s="136"/>
      <c r="B5" s="93"/>
      <c r="C5" s="92" t="s">
        <v>57</v>
      </c>
      <c r="D5" s="92" t="s">
        <v>165</v>
      </c>
      <c r="E5" s="92" t="s">
        <v>166</v>
      </c>
      <c r="F5" s="93"/>
    </row>
    <row r="6" spans="1:6" s="200" customFormat="1" ht="18.75" customHeight="1">
      <c r="A6" s="209">
        <v>1</v>
      </c>
      <c r="B6" s="209">
        <v>2</v>
      </c>
      <c r="C6" s="210">
        <v>3</v>
      </c>
      <c r="D6" s="209">
        <v>4</v>
      </c>
      <c r="E6" s="209">
        <v>5</v>
      </c>
      <c r="F6" s="209">
        <v>6</v>
      </c>
    </row>
    <row r="7" spans="1:6" ht="18.75" customHeight="1">
      <c r="A7" s="211">
        <v>5000</v>
      </c>
      <c r="B7" s="211"/>
      <c r="C7" s="212">
        <f>D7+E7</f>
        <v>0</v>
      </c>
      <c r="D7" s="211"/>
      <c r="E7" s="211"/>
      <c r="F7" s="211">
        <v>5000</v>
      </c>
    </row>
    <row r="8" ht="12.75">
      <c r="A8" s="204">
        <f>IF(A7=0,"说明：本表无数据，故公开空表。","")</f>
      </c>
    </row>
  </sheetData>
  <sheetProtection/>
  <mergeCells count="6">
    <mergeCell ref="A2:F2"/>
    <mergeCell ref="A3:D3"/>
    <mergeCell ref="C4:E4"/>
    <mergeCell ref="A4:A5"/>
    <mergeCell ref="B4:B5"/>
    <mergeCell ref="F4:F5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99"/>
  <headerFooter>
    <oddFooter>&amp;C&amp;"-"&amp;16- &amp;P -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0"/>
  <sheetViews>
    <sheetView showZeros="0" tabSelected="1" workbookViewId="0" topLeftCell="E16">
      <selection activeCell="O37" sqref="O37"/>
    </sheetView>
  </sheetViews>
  <sheetFormatPr defaultColWidth="8.8515625" defaultRowHeight="14.25" customHeight="1"/>
  <cols>
    <col min="1" max="1" width="22.7109375" style="155" customWidth="1"/>
    <col min="2" max="2" width="24.8515625" style="155" customWidth="1"/>
    <col min="3" max="3" width="27.57421875" style="155" customWidth="1"/>
    <col min="4" max="4" width="15.140625" style="155" bestFit="1" customWidth="1"/>
    <col min="5" max="5" width="32.7109375" style="155" customWidth="1"/>
    <col min="6" max="6" width="12.00390625" style="155" customWidth="1"/>
    <col min="7" max="7" width="32.140625" style="155" customWidth="1"/>
    <col min="8" max="9" width="12.140625" style="120" customWidth="1"/>
    <col min="10" max="10" width="14.57421875" style="120" customWidth="1"/>
    <col min="11" max="24" width="12.140625" style="120" customWidth="1"/>
    <col min="25" max="25" width="9.140625" style="81" customWidth="1"/>
    <col min="26" max="16384" width="9.140625" style="81" bestFit="1" customWidth="1"/>
  </cols>
  <sheetData>
    <row r="1" ht="12" customHeight="1">
      <c r="X1" s="199" t="s">
        <v>167</v>
      </c>
    </row>
    <row r="2" spans="1:24" ht="39" customHeight="1">
      <c r="A2" s="160" t="s">
        <v>168</v>
      </c>
      <c r="B2" s="160"/>
      <c r="C2" s="160"/>
      <c r="D2" s="160"/>
      <c r="E2" s="161"/>
      <c r="F2" s="161"/>
      <c r="G2" s="161"/>
      <c r="H2" s="161"/>
      <c r="I2" s="161"/>
      <c r="J2" s="161"/>
      <c r="K2" s="161"/>
      <c r="L2" s="161"/>
      <c r="M2" s="161"/>
      <c r="N2" s="161"/>
      <c r="O2" s="161"/>
      <c r="P2" s="161"/>
      <c r="Q2" s="161"/>
      <c r="R2" s="161"/>
      <c r="S2" s="161"/>
      <c r="T2" s="161"/>
      <c r="U2" s="161"/>
      <c r="V2" s="161"/>
      <c r="W2" s="161"/>
      <c r="X2" s="161"/>
    </row>
    <row r="3" spans="1:24" ht="18" customHeight="1">
      <c r="A3" s="162" t="str">
        <f>'财务收支预算总表01-1'!A3</f>
        <v>单位名称：大姚县医疗保障局</v>
      </c>
      <c r="H3" s="81"/>
      <c r="I3" s="81"/>
      <c r="J3" s="81"/>
      <c r="K3" s="81"/>
      <c r="L3" s="81"/>
      <c r="M3" s="81"/>
      <c r="N3" s="81"/>
      <c r="O3" s="81"/>
      <c r="P3" s="81"/>
      <c r="Q3" s="81"/>
      <c r="X3" s="87" t="s">
        <v>3</v>
      </c>
    </row>
    <row r="4" spans="1:24" ht="13.5">
      <c r="A4" s="193" t="s">
        <v>169</v>
      </c>
      <c r="B4" s="193" t="s">
        <v>170</v>
      </c>
      <c r="C4" s="193" t="s">
        <v>171</v>
      </c>
      <c r="D4" s="193" t="s">
        <v>172</v>
      </c>
      <c r="E4" s="193" t="s">
        <v>173</v>
      </c>
      <c r="F4" s="193" t="s">
        <v>174</v>
      </c>
      <c r="G4" s="193" t="s">
        <v>175</v>
      </c>
      <c r="H4" s="109" t="s">
        <v>176</v>
      </c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  <c r="V4" s="109"/>
      <c r="W4" s="109"/>
      <c r="X4" s="109"/>
    </row>
    <row r="5" spans="1:24" ht="13.5">
      <c r="A5" s="193"/>
      <c r="B5" s="193"/>
      <c r="C5" s="193"/>
      <c r="D5" s="193"/>
      <c r="E5" s="193"/>
      <c r="F5" s="193"/>
      <c r="G5" s="193"/>
      <c r="H5" s="109" t="s">
        <v>177</v>
      </c>
      <c r="I5" s="109" t="s">
        <v>178</v>
      </c>
      <c r="J5" s="109"/>
      <c r="K5" s="109"/>
      <c r="L5" s="109"/>
      <c r="M5" s="109"/>
      <c r="N5" s="109"/>
      <c r="O5" s="110" t="s">
        <v>179</v>
      </c>
      <c r="P5" s="110"/>
      <c r="Q5" s="110"/>
      <c r="R5" s="109" t="s">
        <v>61</v>
      </c>
      <c r="S5" s="109" t="s">
        <v>62</v>
      </c>
      <c r="T5" s="109"/>
      <c r="U5" s="109"/>
      <c r="V5" s="109"/>
      <c r="W5" s="109"/>
      <c r="X5" s="109"/>
    </row>
    <row r="6" spans="1:24" ht="13.5" customHeight="1">
      <c r="A6" s="193"/>
      <c r="B6" s="193"/>
      <c r="C6" s="193"/>
      <c r="D6" s="193"/>
      <c r="E6" s="193"/>
      <c r="F6" s="193"/>
      <c r="G6" s="193"/>
      <c r="H6" s="109"/>
      <c r="I6" s="109" t="s">
        <v>180</v>
      </c>
      <c r="J6" s="109"/>
      <c r="K6" s="109" t="s">
        <v>181</v>
      </c>
      <c r="L6" s="109" t="s">
        <v>182</v>
      </c>
      <c r="M6" s="109" t="s">
        <v>183</v>
      </c>
      <c r="N6" s="109" t="s">
        <v>184</v>
      </c>
      <c r="O6" s="196" t="s">
        <v>58</v>
      </c>
      <c r="P6" s="196" t="s">
        <v>59</v>
      </c>
      <c r="Q6" s="196" t="s">
        <v>60</v>
      </c>
      <c r="R6" s="109"/>
      <c r="S6" s="109" t="s">
        <v>57</v>
      </c>
      <c r="T6" s="109" t="s">
        <v>63</v>
      </c>
      <c r="U6" s="109" t="s">
        <v>64</v>
      </c>
      <c r="V6" s="109" t="s">
        <v>65</v>
      </c>
      <c r="W6" s="109" t="s">
        <v>66</v>
      </c>
      <c r="X6" s="109" t="s">
        <v>67</v>
      </c>
    </row>
    <row r="7" spans="1:24" ht="27">
      <c r="A7" s="193"/>
      <c r="B7" s="193"/>
      <c r="C7" s="193"/>
      <c r="D7" s="193"/>
      <c r="E7" s="193"/>
      <c r="F7" s="193"/>
      <c r="G7" s="193"/>
      <c r="H7" s="109"/>
      <c r="I7" s="109" t="s">
        <v>57</v>
      </c>
      <c r="J7" s="109" t="s">
        <v>185</v>
      </c>
      <c r="K7" s="109"/>
      <c r="L7" s="109"/>
      <c r="M7" s="109"/>
      <c r="N7" s="109"/>
      <c r="O7" s="197"/>
      <c r="P7" s="197"/>
      <c r="Q7" s="197"/>
      <c r="R7" s="109"/>
      <c r="S7" s="109"/>
      <c r="T7" s="109"/>
      <c r="U7" s="109"/>
      <c r="V7" s="109"/>
      <c r="W7" s="109"/>
      <c r="X7" s="109"/>
    </row>
    <row r="8" spans="1:24" ht="13.5" customHeight="1">
      <c r="A8" s="168" t="s">
        <v>150</v>
      </c>
      <c r="B8" s="168" t="s">
        <v>151</v>
      </c>
      <c r="C8" s="168" t="s">
        <v>152</v>
      </c>
      <c r="D8" s="168" t="s">
        <v>153</v>
      </c>
      <c r="E8" s="168" t="s">
        <v>154</v>
      </c>
      <c r="F8" s="168" t="s">
        <v>155</v>
      </c>
      <c r="G8" s="168" t="s">
        <v>156</v>
      </c>
      <c r="H8" s="168" t="s">
        <v>186</v>
      </c>
      <c r="I8" s="168" t="s">
        <v>187</v>
      </c>
      <c r="J8" s="168" t="s">
        <v>188</v>
      </c>
      <c r="K8" s="168" t="s">
        <v>189</v>
      </c>
      <c r="L8" s="168" t="s">
        <v>190</v>
      </c>
      <c r="M8" s="168" t="s">
        <v>191</v>
      </c>
      <c r="N8" s="168" t="s">
        <v>192</v>
      </c>
      <c r="O8" s="168" t="s">
        <v>193</v>
      </c>
      <c r="P8" s="168" t="s">
        <v>194</v>
      </c>
      <c r="Q8" s="168" t="s">
        <v>195</v>
      </c>
      <c r="R8" s="168" t="s">
        <v>196</v>
      </c>
      <c r="S8" s="168" t="s">
        <v>197</v>
      </c>
      <c r="T8" s="168" t="s">
        <v>198</v>
      </c>
      <c r="U8" s="168" t="s">
        <v>199</v>
      </c>
      <c r="V8" s="168" t="s">
        <v>200</v>
      </c>
      <c r="W8" s="168" t="s">
        <v>201</v>
      </c>
      <c r="X8" s="168" t="s">
        <v>202</v>
      </c>
    </row>
    <row r="9" spans="1:24" ht="18" customHeight="1">
      <c r="A9" s="171" t="s">
        <v>203</v>
      </c>
      <c r="B9" s="171" t="s">
        <v>204</v>
      </c>
      <c r="C9" s="194" t="s">
        <v>205</v>
      </c>
      <c r="D9" s="171" t="s">
        <v>103</v>
      </c>
      <c r="E9" s="194" t="s">
        <v>206</v>
      </c>
      <c r="F9" s="171" t="s">
        <v>207</v>
      </c>
      <c r="G9" s="194" t="s">
        <v>208</v>
      </c>
      <c r="H9" s="195">
        <v>803040</v>
      </c>
      <c r="I9" s="195">
        <v>803040</v>
      </c>
      <c r="J9" s="195"/>
      <c r="K9" s="198"/>
      <c r="L9" s="198"/>
      <c r="M9" s="195">
        <v>803040</v>
      </c>
      <c r="N9" s="198"/>
      <c r="O9" s="198"/>
      <c r="P9" s="198"/>
      <c r="Q9" s="198"/>
      <c r="R9" s="198"/>
      <c r="S9" s="195">
        <f>T9+U9+V9+W9+X9</f>
        <v>0</v>
      </c>
      <c r="T9" s="198"/>
      <c r="U9" s="198"/>
      <c r="V9" s="198"/>
      <c r="W9" s="198"/>
      <c r="X9" s="198"/>
    </row>
    <row r="10" spans="1:24" ht="18" customHeight="1">
      <c r="A10" s="171" t="s">
        <v>203</v>
      </c>
      <c r="B10" s="171" t="s">
        <v>209</v>
      </c>
      <c r="C10" s="194" t="s">
        <v>210</v>
      </c>
      <c r="D10" s="171" t="s">
        <v>103</v>
      </c>
      <c r="E10" s="194" t="s">
        <v>206</v>
      </c>
      <c r="F10" s="171" t="s">
        <v>211</v>
      </c>
      <c r="G10" s="194" t="s">
        <v>212</v>
      </c>
      <c r="H10" s="195">
        <v>168600</v>
      </c>
      <c r="I10" s="195">
        <v>168600</v>
      </c>
      <c r="J10" s="195"/>
      <c r="K10" s="198"/>
      <c r="L10" s="198"/>
      <c r="M10" s="195">
        <v>168600</v>
      </c>
      <c r="N10" s="198"/>
      <c r="O10" s="198"/>
      <c r="P10" s="198"/>
      <c r="Q10" s="198"/>
      <c r="R10" s="198"/>
      <c r="S10" s="195">
        <f>T10+U10+V10+W10+X10</f>
        <v>0</v>
      </c>
      <c r="T10" s="198"/>
      <c r="U10" s="198"/>
      <c r="V10" s="198"/>
      <c r="W10" s="198"/>
      <c r="X10" s="198"/>
    </row>
    <row r="11" spans="1:24" ht="18" customHeight="1">
      <c r="A11" s="171" t="s">
        <v>203</v>
      </c>
      <c r="B11" s="171" t="s">
        <v>213</v>
      </c>
      <c r="C11" s="194" t="s">
        <v>214</v>
      </c>
      <c r="D11" s="171" t="s">
        <v>103</v>
      </c>
      <c r="E11" s="194" t="s">
        <v>206</v>
      </c>
      <c r="F11" s="171" t="s">
        <v>215</v>
      </c>
      <c r="G11" s="194" t="s">
        <v>216</v>
      </c>
      <c r="H11" s="195">
        <v>354120</v>
      </c>
      <c r="I11" s="195">
        <v>354120</v>
      </c>
      <c r="J11" s="195"/>
      <c r="K11" s="198"/>
      <c r="L11" s="198"/>
      <c r="M11" s="195">
        <v>354120</v>
      </c>
      <c r="N11" s="198"/>
      <c r="O11" s="198"/>
      <c r="P11" s="198"/>
      <c r="Q11" s="198"/>
      <c r="R11" s="198"/>
      <c r="S11" s="195">
        <f>T11+U11+V11+W11+X11</f>
        <v>0</v>
      </c>
      <c r="T11" s="198"/>
      <c r="U11" s="198"/>
      <c r="V11" s="198"/>
      <c r="W11" s="198"/>
      <c r="X11" s="198"/>
    </row>
    <row r="12" spans="1:24" ht="18" customHeight="1">
      <c r="A12" s="171" t="s">
        <v>203</v>
      </c>
      <c r="B12" s="171" t="s">
        <v>217</v>
      </c>
      <c r="C12" s="194" t="s">
        <v>218</v>
      </c>
      <c r="D12" s="171" t="s">
        <v>103</v>
      </c>
      <c r="E12" s="194" t="s">
        <v>206</v>
      </c>
      <c r="F12" s="171" t="s">
        <v>215</v>
      </c>
      <c r="G12" s="194" t="s">
        <v>216</v>
      </c>
      <c r="H12" s="195">
        <v>66920</v>
      </c>
      <c r="I12" s="195">
        <v>66920</v>
      </c>
      <c r="J12" s="195"/>
      <c r="K12" s="198"/>
      <c r="L12" s="198"/>
      <c r="M12" s="195">
        <v>66920</v>
      </c>
      <c r="N12" s="198"/>
      <c r="O12" s="198"/>
      <c r="P12" s="198"/>
      <c r="Q12" s="198"/>
      <c r="R12" s="198"/>
      <c r="S12" s="195"/>
      <c r="T12" s="198"/>
      <c r="U12" s="198"/>
      <c r="V12" s="198"/>
      <c r="W12" s="198"/>
      <c r="X12" s="198"/>
    </row>
    <row r="13" spans="1:24" ht="18" customHeight="1">
      <c r="A13" s="171" t="s">
        <v>203</v>
      </c>
      <c r="B13" s="171" t="s">
        <v>219</v>
      </c>
      <c r="C13" s="194" t="s">
        <v>220</v>
      </c>
      <c r="D13" s="171" t="s">
        <v>103</v>
      </c>
      <c r="E13" s="194" t="s">
        <v>206</v>
      </c>
      <c r="F13" s="171" t="s">
        <v>215</v>
      </c>
      <c r="G13" s="194" t="s">
        <v>216</v>
      </c>
      <c r="H13" s="195">
        <v>177060</v>
      </c>
      <c r="I13" s="195">
        <v>177060</v>
      </c>
      <c r="J13" s="195"/>
      <c r="K13" s="198"/>
      <c r="L13" s="198"/>
      <c r="M13" s="195">
        <v>177060</v>
      </c>
      <c r="N13" s="198"/>
      <c r="O13" s="198"/>
      <c r="P13" s="198"/>
      <c r="Q13" s="198"/>
      <c r="R13" s="198"/>
      <c r="S13" s="195">
        <f aca="true" t="shared" si="0" ref="S13:S39">T13+U13+V13+W13+X13</f>
        <v>0</v>
      </c>
      <c r="T13" s="198"/>
      <c r="U13" s="198"/>
      <c r="V13" s="198"/>
      <c r="W13" s="198"/>
      <c r="X13" s="198"/>
    </row>
    <row r="14" spans="1:24" ht="18" customHeight="1">
      <c r="A14" s="171" t="s">
        <v>203</v>
      </c>
      <c r="B14" s="171" t="s">
        <v>221</v>
      </c>
      <c r="C14" s="194" t="s">
        <v>222</v>
      </c>
      <c r="D14" s="171" t="s">
        <v>103</v>
      </c>
      <c r="E14" s="194" t="s">
        <v>206</v>
      </c>
      <c r="F14" s="171" t="s">
        <v>223</v>
      </c>
      <c r="G14" s="194" t="s">
        <v>224</v>
      </c>
      <c r="H14" s="195">
        <v>1048536</v>
      </c>
      <c r="I14" s="195">
        <v>1048536</v>
      </c>
      <c r="J14" s="195"/>
      <c r="K14" s="198"/>
      <c r="L14" s="198"/>
      <c r="M14" s="195">
        <v>1048536</v>
      </c>
      <c r="N14" s="198"/>
      <c r="O14" s="198"/>
      <c r="P14" s="198"/>
      <c r="Q14" s="198"/>
      <c r="R14" s="198"/>
      <c r="S14" s="195">
        <f t="shared" si="0"/>
        <v>0</v>
      </c>
      <c r="T14" s="198"/>
      <c r="U14" s="198"/>
      <c r="V14" s="198"/>
      <c r="W14" s="198"/>
      <c r="X14" s="198"/>
    </row>
    <row r="15" spans="1:24" ht="18" customHeight="1">
      <c r="A15" s="171" t="s">
        <v>203</v>
      </c>
      <c r="B15" s="171" t="s">
        <v>225</v>
      </c>
      <c r="C15" s="194" t="s">
        <v>226</v>
      </c>
      <c r="D15" s="171" t="s">
        <v>103</v>
      </c>
      <c r="E15" s="194" t="s">
        <v>206</v>
      </c>
      <c r="F15" s="171" t="s">
        <v>207</v>
      </c>
      <c r="G15" s="194" t="s">
        <v>208</v>
      </c>
      <c r="H15" s="195">
        <v>173760</v>
      </c>
      <c r="I15" s="195">
        <v>173760</v>
      </c>
      <c r="J15" s="195"/>
      <c r="K15" s="198"/>
      <c r="L15" s="198"/>
      <c r="M15" s="195">
        <v>173760</v>
      </c>
      <c r="N15" s="198"/>
      <c r="O15" s="198"/>
      <c r="P15" s="198"/>
      <c r="Q15" s="198"/>
      <c r="R15" s="198"/>
      <c r="S15" s="195">
        <f t="shared" si="0"/>
        <v>0</v>
      </c>
      <c r="T15" s="198"/>
      <c r="U15" s="198"/>
      <c r="V15" s="198"/>
      <c r="W15" s="198"/>
      <c r="X15" s="198"/>
    </row>
    <row r="16" spans="1:24" ht="18" customHeight="1">
      <c r="A16" s="171" t="s">
        <v>203</v>
      </c>
      <c r="B16" s="171" t="s">
        <v>227</v>
      </c>
      <c r="C16" s="194" t="s">
        <v>228</v>
      </c>
      <c r="D16" s="171" t="s">
        <v>103</v>
      </c>
      <c r="E16" s="194" t="s">
        <v>206</v>
      </c>
      <c r="F16" s="171" t="s">
        <v>229</v>
      </c>
      <c r="G16" s="194" t="s">
        <v>230</v>
      </c>
      <c r="H16" s="195">
        <v>62400</v>
      </c>
      <c r="I16" s="195">
        <v>62400</v>
      </c>
      <c r="J16" s="198"/>
      <c r="K16" s="198"/>
      <c r="L16" s="198"/>
      <c r="M16" s="195">
        <v>62400</v>
      </c>
      <c r="N16" s="198"/>
      <c r="O16" s="198"/>
      <c r="P16" s="198"/>
      <c r="Q16" s="198"/>
      <c r="R16" s="198"/>
      <c r="S16" s="195">
        <f t="shared" si="0"/>
        <v>0</v>
      </c>
      <c r="T16" s="198"/>
      <c r="U16" s="198"/>
      <c r="V16" s="198"/>
      <c r="W16" s="198"/>
      <c r="X16" s="198"/>
    </row>
    <row r="17" spans="1:24" ht="18" customHeight="1">
      <c r="A17" s="171" t="s">
        <v>203</v>
      </c>
      <c r="B17" s="171" t="s">
        <v>227</v>
      </c>
      <c r="C17" s="194" t="s">
        <v>228</v>
      </c>
      <c r="D17" s="171" t="s">
        <v>103</v>
      </c>
      <c r="E17" s="194" t="s">
        <v>206</v>
      </c>
      <c r="F17" s="171" t="s">
        <v>229</v>
      </c>
      <c r="G17" s="194" t="s">
        <v>230</v>
      </c>
      <c r="H17" s="195">
        <v>118608</v>
      </c>
      <c r="I17" s="195">
        <v>118608</v>
      </c>
      <c r="J17" s="198"/>
      <c r="K17" s="198"/>
      <c r="L17" s="198"/>
      <c r="M17" s="195">
        <v>118608</v>
      </c>
      <c r="N17" s="198"/>
      <c r="O17" s="198"/>
      <c r="P17" s="198"/>
      <c r="Q17" s="198"/>
      <c r="R17" s="198"/>
      <c r="S17" s="195">
        <f t="shared" si="0"/>
        <v>0</v>
      </c>
      <c r="T17" s="198"/>
      <c r="U17" s="198"/>
      <c r="V17" s="198"/>
      <c r="W17" s="198"/>
      <c r="X17" s="198"/>
    </row>
    <row r="18" spans="1:24" ht="18" customHeight="1">
      <c r="A18" s="171" t="s">
        <v>203</v>
      </c>
      <c r="B18" s="171" t="s">
        <v>231</v>
      </c>
      <c r="C18" s="194" t="s">
        <v>232</v>
      </c>
      <c r="D18" s="171" t="s">
        <v>103</v>
      </c>
      <c r="E18" s="194" t="s">
        <v>206</v>
      </c>
      <c r="F18" s="171" t="s">
        <v>229</v>
      </c>
      <c r="G18" s="194" t="s">
        <v>230</v>
      </c>
      <c r="H18" s="195">
        <v>90000</v>
      </c>
      <c r="I18" s="195">
        <v>90000</v>
      </c>
      <c r="J18" s="198"/>
      <c r="K18" s="198"/>
      <c r="L18" s="198"/>
      <c r="M18" s="195">
        <v>90000</v>
      </c>
      <c r="N18" s="198"/>
      <c r="O18" s="198"/>
      <c r="P18" s="198"/>
      <c r="Q18" s="198"/>
      <c r="R18" s="198"/>
      <c r="S18" s="195">
        <f t="shared" si="0"/>
        <v>0</v>
      </c>
      <c r="T18" s="198"/>
      <c r="U18" s="198"/>
      <c r="V18" s="198"/>
      <c r="W18" s="198"/>
      <c r="X18" s="198"/>
    </row>
    <row r="19" spans="1:24" ht="18" customHeight="1">
      <c r="A19" s="171" t="s">
        <v>203</v>
      </c>
      <c r="B19" s="171" t="s">
        <v>233</v>
      </c>
      <c r="C19" s="194" t="s">
        <v>234</v>
      </c>
      <c r="D19" s="171" t="s">
        <v>103</v>
      </c>
      <c r="E19" s="194" t="s">
        <v>206</v>
      </c>
      <c r="F19" s="171" t="s">
        <v>223</v>
      </c>
      <c r="G19" s="194" t="s">
        <v>224</v>
      </c>
      <c r="H19" s="195">
        <v>22500</v>
      </c>
      <c r="I19" s="195">
        <v>22500</v>
      </c>
      <c r="J19" s="198"/>
      <c r="K19" s="198"/>
      <c r="L19" s="198"/>
      <c r="M19" s="195">
        <v>22500</v>
      </c>
      <c r="N19" s="198"/>
      <c r="O19" s="198"/>
      <c r="P19" s="198"/>
      <c r="Q19" s="198"/>
      <c r="R19" s="198"/>
      <c r="S19" s="195">
        <f t="shared" si="0"/>
        <v>0</v>
      </c>
      <c r="T19" s="198"/>
      <c r="U19" s="198"/>
      <c r="V19" s="198"/>
      <c r="W19" s="198"/>
      <c r="X19" s="198"/>
    </row>
    <row r="20" spans="1:24" ht="18" customHeight="1">
      <c r="A20" s="171" t="s">
        <v>203</v>
      </c>
      <c r="B20" s="171" t="s">
        <v>235</v>
      </c>
      <c r="C20" s="194" t="s">
        <v>236</v>
      </c>
      <c r="D20" s="171" t="s">
        <v>103</v>
      </c>
      <c r="E20" s="194" t="s">
        <v>206</v>
      </c>
      <c r="F20" s="171" t="s">
        <v>229</v>
      </c>
      <c r="G20" s="194" t="s">
        <v>230</v>
      </c>
      <c r="H20" s="195">
        <v>14480</v>
      </c>
      <c r="I20" s="195">
        <v>14480</v>
      </c>
      <c r="J20" s="198"/>
      <c r="K20" s="198"/>
      <c r="L20" s="198"/>
      <c r="M20" s="195">
        <v>14480</v>
      </c>
      <c r="N20" s="198"/>
      <c r="O20" s="198"/>
      <c r="P20" s="198"/>
      <c r="Q20" s="198"/>
      <c r="R20" s="198"/>
      <c r="S20" s="195">
        <f t="shared" si="0"/>
        <v>0</v>
      </c>
      <c r="T20" s="198"/>
      <c r="U20" s="198"/>
      <c r="V20" s="198"/>
      <c r="W20" s="198"/>
      <c r="X20" s="198"/>
    </row>
    <row r="21" spans="1:24" ht="18" customHeight="1">
      <c r="A21" s="171" t="s">
        <v>203</v>
      </c>
      <c r="B21" s="171" t="s">
        <v>237</v>
      </c>
      <c r="C21" s="194" t="s">
        <v>238</v>
      </c>
      <c r="D21" s="171" t="s">
        <v>87</v>
      </c>
      <c r="E21" s="194" t="s">
        <v>239</v>
      </c>
      <c r="F21" s="171" t="s">
        <v>240</v>
      </c>
      <c r="G21" s="194" t="s">
        <v>238</v>
      </c>
      <c r="H21" s="195">
        <v>407051</v>
      </c>
      <c r="I21" s="195">
        <v>407051</v>
      </c>
      <c r="J21" s="198"/>
      <c r="K21" s="198"/>
      <c r="L21" s="198"/>
      <c r="M21" s="195">
        <v>407051</v>
      </c>
      <c r="N21" s="198"/>
      <c r="O21" s="198"/>
      <c r="P21" s="198"/>
      <c r="Q21" s="198"/>
      <c r="R21" s="198"/>
      <c r="S21" s="195">
        <f t="shared" si="0"/>
        <v>0</v>
      </c>
      <c r="T21" s="198"/>
      <c r="U21" s="198"/>
      <c r="V21" s="198"/>
      <c r="W21" s="198"/>
      <c r="X21" s="198"/>
    </row>
    <row r="22" spans="1:24" ht="18" customHeight="1">
      <c r="A22" s="171" t="s">
        <v>203</v>
      </c>
      <c r="B22" s="171" t="s">
        <v>241</v>
      </c>
      <c r="C22" s="194" t="s">
        <v>242</v>
      </c>
      <c r="D22" s="171" t="s">
        <v>93</v>
      </c>
      <c r="E22" s="194" t="s">
        <v>243</v>
      </c>
      <c r="F22" s="171" t="s">
        <v>244</v>
      </c>
      <c r="G22" s="194" t="s">
        <v>245</v>
      </c>
      <c r="H22" s="195">
        <v>116158</v>
      </c>
      <c r="I22" s="195">
        <v>116158</v>
      </c>
      <c r="J22" s="198"/>
      <c r="K22" s="198"/>
      <c r="L22" s="198"/>
      <c r="M22" s="195">
        <v>116158</v>
      </c>
      <c r="N22" s="198"/>
      <c r="O22" s="198"/>
      <c r="P22" s="198"/>
      <c r="Q22" s="198"/>
      <c r="R22" s="198"/>
      <c r="S22" s="195">
        <f t="shared" si="0"/>
        <v>0</v>
      </c>
      <c r="T22" s="198"/>
      <c r="U22" s="198"/>
      <c r="V22" s="198"/>
      <c r="W22" s="198"/>
      <c r="X22" s="198"/>
    </row>
    <row r="23" spans="1:24" ht="18" customHeight="1">
      <c r="A23" s="171" t="s">
        <v>203</v>
      </c>
      <c r="B23" s="171" t="s">
        <v>241</v>
      </c>
      <c r="C23" s="194" t="s">
        <v>242</v>
      </c>
      <c r="D23" s="171" t="s">
        <v>95</v>
      </c>
      <c r="E23" s="194" t="s">
        <v>246</v>
      </c>
      <c r="F23" s="171" t="s">
        <v>244</v>
      </c>
      <c r="G23" s="194" t="s">
        <v>245</v>
      </c>
      <c r="H23" s="195">
        <v>26639</v>
      </c>
      <c r="I23" s="195">
        <v>26639</v>
      </c>
      <c r="J23" s="198"/>
      <c r="K23" s="198"/>
      <c r="L23" s="198"/>
      <c r="M23" s="195">
        <v>26639</v>
      </c>
      <c r="N23" s="198"/>
      <c r="O23" s="198"/>
      <c r="P23" s="198"/>
      <c r="Q23" s="198"/>
      <c r="R23" s="198"/>
      <c r="S23" s="195">
        <f t="shared" si="0"/>
        <v>0</v>
      </c>
      <c r="T23" s="198"/>
      <c r="U23" s="198"/>
      <c r="V23" s="198"/>
      <c r="W23" s="198"/>
      <c r="X23" s="198"/>
    </row>
    <row r="24" spans="1:24" ht="18" customHeight="1">
      <c r="A24" s="171" t="s">
        <v>203</v>
      </c>
      <c r="B24" s="171" t="s">
        <v>241</v>
      </c>
      <c r="C24" s="194" t="s">
        <v>242</v>
      </c>
      <c r="D24" s="171" t="s">
        <v>97</v>
      </c>
      <c r="E24" s="194" t="s">
        <v>247</v>
      </c>
      <c r="F24" s="171" t="s">
        <v>248</v>
      </c>
      <c r="G24" s="194" t="s">
        <v>249</v>
      </c>
      <c r="H24" s="195">
        <v>86972</v>
      </c>
      <c r="I24" s="195">
        <v>86972</v>
      </c>
      <c r="J24" s="198"/>
      <c r="K24" s="198"/>
      <c r="L24" s="198"/>
      <c r="M24" s="195">
        <v>86972</v>
      </c>
      <c r="N24" s="198"/>
      <c r="O24" s="198"/>
      <c r="P24" s="198"/>
      <c r="Q24" s="198"/>
      <c r="R24" s="198"/>
      <c r="S24" s="195">
        <f t="shared" si="0"/>
        <v>0</v>
      </c>
      <c r="T24" s="198"/>
      <c r="U24" s="198"/>
      <c r="V24" s="198"/>
      <c r="W24" s="198"/>
      <c r="X24" s="198"/>
    </row>
    <row r="25" spans="1:24" ht="18" customHeight="1">
      <c r="A25" s="171" t="s">
        <v>203</v>
      </c>
      <c r="B25" s="171" t="s">
        <v>241</v>
      </c>
      <c r="C25" s="194" t="s">
        <v>242</v>
      </c>
      <c r="D25" s="171" t="s">
        <v>99</v>
      </c>
      <c r="E25" s="194" t="s">
        <v>250</v>
      </c>
      <c r="F25" s="171" t="s">
        <v>251</v>
      </c>
      <c r="G25" s="194" t="s">
        <v>252</v>
      </c>
      <c r="H25" s="195">
        <v>9400</v>
      </c>
      <c r="I25" s="195">
        <v>9400</v>
      </c>
      <c r="J25" s="198"/>
      <c r="K25" s="198"/>
      <c r="L25" s="198"/>
      <c r="M25" s="195">
        <v>9400</v>
      </c>
      <c r="N25" s="198"/>
      <c r="O25" s="198"/>
      <c r="P25" s="198"/>
      <c r="Q25" s="198"/>
      <c r="R25" s="198"/>
      <c r="S25" s="195">
        <f t="shared" si="0"/>
        <v>0</v>
      </c>
      <c r="T25" s="198"/>
      <c r="U25" s="198"/>
      <c r="V25" s="198"/>
      <c r="W25" s="198"/>
      <c r="X25" s="198"/>
    </row>
    <row r="26" spans="1:24" ht="18" customHeight="1">
      <c r="A26" s="171" t="s">
        <v>203</v>
      </c>
      <c r="B26" s="171" t="s">
        <v>241</v>
      </c>
      <c r="C26" s="194" t="s">
        <v>242</v>
      </c>
      <c r="D26" s="171" t="s">
        <v>99</v>
      </c>
      <c r="E26" s="194" t="s">
        <v>250</v>
      </c>
      <c r="F26" s="171" t="s">
        <v>251</v>
      </c>
      <c r="G26" s="194" t="s">
        <v>252</v>
      </c>
      <c r="H26" s="195">
        <v>2350</v>
      </c>
      <c r="I26" s="195">
        <v>2350</v>
      </c>
      <c r="J26" s="198"/>
      <c r="K26" s="198"/>
      <c r="L26" s="198"/>
      <c r="M26" s="195">
        <v>2350</v>
      </c>
      <c r="N26" s="198"/>
      <c r="O26" s="198"/>
      <c r="P26" s="198"/>
      <c r="Q26" s="198"/>
      <c r="R26" s="198"/>
      <c r="S26" s="195">
        <f t="shared" si="0"/>
        <v>0</v>
      </c>
      <c r="T26" s="198"/>
      <c r="U26" s="198"/>
      <c r="V26" s="198"/>
      <c r="W26" s="198"/>
      <c r="X26" s="198"/>
    </row>
    <row r="27" spans="1:24" ht="18" customHeight="1">
      <c r="A27" s="171" t="s">
        <v>203</v>
      </c>
      <c r="B27" s="171" t="s">
        <v>253</v>
      </c>
      <c r="C27" s="194" t="s">
        <v>254</v>
      </c>
      <c r="D27" s="171" t="s">
        <v>103</v>
      </c>
      <c r="E27" s="194" t="s">
        <v>206</v>
      </c>
      <c r="F27" s="171" t="s">
        <v>251</v>
      </c>
      <c r="G27" s="194" t="s">
        <v>252</v>
      </c>
      <c r="H27" s="195">
        <v>12721</v>
      </c>
      <c r="I27" s="195">
        <v>12721</v>
      </c>
      <c r="J27" s="198"/>
      <c r="K27" s="198"/>
      <c r="L27" s="198"/>
      <c r="M27" s="195">
        <v>12721</v>
      </c>
      <c r="N27" s="198"/>
      <c r="O27" s="198"/>
      <c r="P27" s="198"/>
      <c r="Q27" s="198"/>
      <c r="R27" s="198"/>
      <c r="S27" s="195">
        <f t="shared" si="0"/>
        <v>0</v>
      </c>
      <c r="T27" s="198"/>
      <c r="U27" s="198"/>
      <c r="V27" s="198"/>
      <c r="W27" s="198"/>
      <c r="X27" s="198"/>
    </row>
    <row r="28" spans="1:24" ht="18" customHeight="1">
      <c r="A28" s="171" t="s">
        <v>203</v>
      </c>
      <c r="B28" s="171" t="s">
        <v>255</v>
      </c>
      <c r="C28" s="194" t="s">
        <v>256</v>
      </c>
      <c r="D28" s="171" t="s">
        <v>103</v>
      </c>
      <c r="E28" s="194" t="s">
        <v>206</v>
      </c>
      <c r="F28" s="171" t="s">
        <v>251</v>
      </c>
      <c r="G28" s="194" t="s">
        <v>252</v>
      </c>
      <c r="H28" s="195">
        <v>2743</v>
      </c>
      <c r="I28" s="195">
        <v>2743</v>
      </c>
      <c r="J28" s="198"/>
      <c r="K28" s="198"/>
      <c r="L28" s="198"/>
      <c r="M28" s="195">
        <v>2743</v>
      </c>
      <c r="N28" s="198"/>
      <c r="O28" s="198"/>
      <c r="P28" s="198"/>
      <c r="Q28" s="198"/>
      <c r="R28" s="198"/>
      <c r="S28" s="195">
        <f t="shared" si="0"/>
        <v>0</v>
      </c>
      <c r="T28" s="198"/>
      <c r="U28" s="198"/>
      <c r="V28" s="198"/>
      <c r="W28" s="198"/>
      <c r="X28" s="198"/>
    </row>
    <row r="29" spans="1:24" ht="18" customHeight="1">
      <c r="A29" s="171" t="s">
        <v>203</v>
      </c>
      <c r="B29" s="171" t="s">
        <v>257</v>
      </c>
      <c r="C29" s="194" t="s">
        <v>258</v>
      </c>
      <c r="D29" s="171" t="s">
        <v>157</v>
      </c>
      <c r="E29" s="194" t="s">
        <v>258</v>
      </c>
      <c r="F29" s="171" t="s">
        <v>259</v>
      </c>
      <c r="G29" s="194" t="s">
        <v>258</v>
      </c>
      <c r="H29" s="195">
        <v>315735</v>
      </c>
      <c r="I29" s="195">
        <v>315735</v>
      </c>
      <c r="J29" s="198"/>
      <c r="K29" s="198"/>
      <c r="L29" s="198"/>
      <c r="M29" s="195">
        <v>315735</v>
      </c>
      <c r="N29" s="198"/>
      <c r="O29" s="198"/>
      <c r="P29" s="198"/>
      <c r="Q29" s="198"/>
      <c r="R29" s="198"/>
      <c r="S29" s="195">
        <f t="shared" si="0"/>
        <v>0</v>
      </c>
      <c r="T29" s="198"/>
      <c r="U29" s="198"/>
      <c r="V29" s="198"/>
      <c r="W29" s="198"/>
      <c r="X29" s="198"/>
    </row>
    <row r="30" spans="1:24" ht="18" customHeight="1">
      <c r="A30" s="171" t="s">
        <v>203</v>
      </c>
      <c r="B30" s="171" t="s">
        <v>260</v>
      </c>
      <c r="C30" s="194" t="s">
        <v>261</v>
      </c>
      <c r="D30" s="171" t="s">
        <v>85</v>
      </c>
      <c r="E30" s="194" t="s">
        <v>262</v>
      </c>
      <c r="F30" s="171" t="s">
        <v>263</v>
      </c>
      <c r="G30" s="194" t="s">
        <v>264</v>
      </c>
      <c r="H30" s="195">
        <v>21954</v>
      </c>
      <c r="I30" s="195">
        <v>21954</v>
      </c>
      <c r="J30" s="198"/>
      <c r="K30" s="198"/>
      <c r="L30" s="198"/>
      <c r="M30" s="195">
        <v>21954</v>
      </c>
      <c r="N30" s="198"/>
      <c r="O30" s="198"/>
      <c r="P30" s="198"/>
      <c r="Q30" s="198"/>
      <c r="R30" s="198"/>
      <c r="S30" s="195">
        <f t="shared" si="0"/>
        <v>0</v>
      </c>
      <c r="T30" s="198"/>
      <c r="U30" s="198"/>
      <c r="V30" s="198"/>
      <c r="W30" s="198"/>
      <c r="X30" s="198"/>
    </row>
    <row r="31" spans="1:24" ht="18" customHeight="1">
      <c r="A31" s="171" t="s">
        <v>203</v>
      </c>
      <c r="B31" s="171" t="s">
        <v>265</v>
      </c>
      <c r="C31" s="194" t="s">
        <v>266</v>
      </c>
      <c r="D31" s="171" t="s">
        <v>103</v>
      </c>
      <c r="E31" s="194" t="s">
        <v>206</v>
      </c>
      <c r="F31" s="171" t="s">
        <v>267</v>
      </c>
      <c r="G31" s="194" t="s">
        <v>268</v>
      </c>
      <c r="H31" s="195">
        <v>30000</v>
      </c>
      <c r="I31" s="195">
        <v>30000</v>
      </c>
      <c r="J31" s="198"/>
      <c r="K31" s="198"/>
      <c r="L31" s="198"/>
      <c r="M31" s="195">
        <v>30000</v>
      </c>
      <c r="N31" s="198"/>
      <c r="O31" s="198"/>
      <c r="P31" s="198"/>
      <c r="Q31" s="198"/>
      <c r="R31" s="198"/>
      <c r="S31" s="195">
        <f t="shared" si="0"/>
        <v>0</v>
      </c>
      <c r="T31" s="198"/>
      <c r="U31" s="198"/>
      <c r="V31" s="198"/>
      <c r="W31" s="198"/>
      <c r="X31" s="198"/>
    </row>
    <row r="32" spans="1:24" ht="18" customHeight="1">
      <c r="A32" s="171" t="s">
        <v>203</v>
      </c>
      <c r="B32" s="171" t="s">
        <v>265</v>
      </c>
      <c r="C32" s="194" t="s">
        <v>266</v>
      </c>
      <c r="D32" s="171" t="s">
        <v>103</v>
      </c>
      <c r="E32" s="194" t="s">
        <v>206</v>
      </c>
      <c r="F32" s="171" t="s">
        <v>269</v>
      </c>
      <c r="G32" s="194" t="s">
        <v>270</v>
      </c>
      <c r="H32" s="195">
        <v>5000</v>
      </c>
      <c r="I32" s="195">
        <v>5000</v>
      </c>
      <c r="J32" s="198"/>
      <c r="K32" s="198"/>
      <c r="L32" s="198"/>
      <c r="M32" s="195">
        <v>5000</v>
      </c>
      <c r="N32" s="198"/>
      <c r="O32" s="198"/>
      <c r="P32" s="198"/>
      <c r="Q32" s="198"/>
      <c r="R32" s="198"/>
      <c r="S32" s="195">
        <f t="shared" si="0"/>
        <v>0</v>
      </c>
      <c r="T32" s="198"/>
      <c r="U32" s="198"/>
      <c r="V32" s="198"/>
      <c r="W32" s="198"/>
      <c r="X32" s="198"/>
    </row>
    <row r="33" spans="1:24" ht="18" customHeight="1">
      <c r="A33" s="171" t="s">
        <v>203</v>
      </c>
      <c r="B33" s="171" t="s">
        <v>265</v>
      </c>
      <c r="C33" s="194" t="s">
        <v>266</v>
      </c>
      <c r="D33" s="171" t="s">
        <v>103</v>
      </c>
      <c r="E33" s="194" t="s">
        <v>206</v>
      </c>
      <c r="F33" s="171" t="s">
        <v>271</v>
      </c>
      <c r="G33" s="194" t="s">
        <v>272</v>
      </c>
      <c r="H33" s="195">
        <v>15000</v>
      </c>
      <c r="I33" s="195">
        <v>15000</v>
      </c>
      <c r="J33" s="198"/>
      <c r="K33" s="198"/>
      <c r="L33" s="198"/>
      <c r="M33" s="195">
        <v>15000</v>
      </c>
      <c r="N33" s="198"/>
      <c r="O33" s="198"/>
      <c r="P33" s="198"/>
      <c r="Q33" s="198"/>
      <c r="R33" s="198"/>
      <c r="S33" s="195">
        <f t="shared" si="0"/>
        <v>0</v>
      </c>
      <c r="T33" s="198"/>
      <c r="U33" s="198"/>
      <c r="V33" s="198"/>
      <c r="W33" s="198"/>
      <c r="X33" s="198"/>
    </row>
    <row r="34" spans="1:24" ht="18" customHeight="1">
      <c r="A34" s="171" t="s">
        <v>203</v>
      </c>
      <c r="B34" s="171" t="s">
        <v>273</v>
      </c>
      <c r="C34" s="194" t="s">
        <v>274</v>
      </c>
      <c r="D34" s="171" t="s">
        <v>103</v>
      </c>
      <c r="E34" s="194" t="s">
        <v>206</v>
      </c>
      <c r="F34" s="171" t="s">
        <v>275</v>
      </c>
      <c r="G34" s="194" t="s">
        <v>274</v>
      </c>
      <c r="H34" s="195">
        <v>26000</v>
      </c>
      <c r="I34" s="195">
        <v>26000</v>
      </c>
      <c r="J34" s="198"/>
      <c r="K34" s="198"/>
      <c r="L34" s="198"/>
      <c r="M34" s="195">
        <v>26000</v>
      </c>
      <c r="N34" s="198"/>
      <c r="O34" s="198"/>
      <c r="P34" s="198"/>
      <c r="Q34" s="198"/>
      <c r="R34" s="198"/>
      <c r="S34" s="195">
        <f t="shared" si="0"/>
        <v>0</v>
      </c>
      <c r="T34" s="198"/>
      <c r="U34" s="198"/>
      <c r="V34" s="198"/>
      <c r="W34" s="198"/>
      <c r="X34" s="198"/>
    </row>
    <row r="35" spans="1:24" ht="18" customHeight="1">
      <c r="A35" s="171" t="s">
        <v>203</v>
      </c>
      <c r="B35" s="171" t="s">
        <v>276</v>
      </c>
      <c r="C35" s="194" t="s">
        <v>164</v>
      </c>
      <c r="D35" s="171" t="s">
        <v>103</v>
      </c>
      <c r="E35" s="194" t="s">
        <v>206</v>
      </c>
      <c r="F35" s="171" t="s">
        <v>277</v>
      </c>
      <c r="G35" s="194" t="s">
        <v>164</v>
      </c>
      <c r="H35" s="195">
        <v>5000</v>
      </c>
      <c r="I35" s="195">
        <v>5000</v>
      </c>
      <c r="J35" s="198"/>
      <c r="K35" s="198"/>
      <c r="L35" s="198"/>
      <c r="M35" s="195">
        <v>5000</v>
      </c>
      <c r="N35" s="198"/>
      <c r="O35" s="198"/>
      <c r="P35" s="198"/>
      <c r="Q35" s="198"/>
      <c r="R35" s="198"/>
      <c r="S35" s="195">
        <f t="shared" si="0"/>
        <v>0</v>
      </c>
      <c r="T35" s="198"/>
      <c r="U35" s="198"/>
      <c r="V35" s="198"/>
      <c r="W35" s="198"/>
      <c r="X35" s="198"/>
    </row>
    <row r="36" spans="1:24" ht="18" customHeight="1">
      <c r="A36" s="171" t="s">
        <v>203</v>
      </c>
      <c r="B36" s="171" t="s">
        <v>265</v>
      </c>
      <c r="C36" s="194" t="s">
        <v>266</v>
      </c>
      <c r="D36" s="171" t="s">
        <v>103</v>
      </c>
      <c r="E36" s="194" t="s">
        <v>206</v>
      </c>
      <c r="F36" s="171" t="s">
        <v>278</v>
      </c>
      <c r="G36" s="194" t="s">
        <v>279</v>
      </c>
      <c r="H36" s="195">
        <v>15000</v>
      </c>
      <c r="I36" s="195">
        <v>15000</v>
      </c>
      <c r="J36" s="198"/>
      <c r="K36" s="198"/>
      <c r="L36" s="198"/>
      <c r="M36" s="195">
        <v>15000</v>
      </c>
      <c r="N36" s="198"/>
      <c r="O36" s="198"/>
      <c r="P36" s="198"/>
      <c r="Q36" s="198"/>
      <c r="R36" s="198"/>
      <c r="S36" s="195">
        <f t="shared" si="0"/>
        <v>0</v>
      </c>
      <c r="T36" s="198"/>
      <c r="U36" s="198"/>
      <c r="V36" s="198"/>
      <c r="W36" s="198"/>
      <c r="X36" s="198"/>
    </row>
    <row r="37" spans="1:24" ht="18" customHeight="1">
      <c r="A37" s="171" t="s">
        <v>203</v>
      </c>
      <c r="B37" s="171" t="s">
        <v>280</v>
      </c>
      <c r="C37" s="194" t="s">
        <v>281</v>
      </c>
      <c r="D37" s="171" t="s">
        <v>103</v>
      </c>
      <c r="E37" s="194" t="s">
        <v>206</v>
      </c>
      <c r="F37" s="171" t="s">
        <v>267</v>
      </c>
      <c r="G37" s="194" t="s">
        <v>268</v>
      </c>
      <c r="H37" s="195">
        <v>600</v>
      </c>
      <c r="I37" s="195">
        <v>600</v>
      </c>
      <c r="J37" s="198"/>
      <c r="K37" s="198"/>
      <c r="L37" s="198"/>
      <c r="M37" s="195">
        <v>600</v>
      </c>
      <c r="N37" s="198"/>
      <c r="O37" s="198"/>
      <c r="P37" s="198"/>
      <c r="Q37" s="198"/>
      <c r="R37" s="198"/>
      <c r="S37" s="195">
        <f t="shared" si="0"/>
        <v>0</v>
      </c>
      <c r="T37" s="198"/>
      <c r="U37" s="198"/>
      <c r="V37" s="198"/>
      <c r="W37" s="198"/>
      <c r="X37" s="198"/>
    </row>
    <row r="38" spans="1:24" ht="18" customHeight="1">
      <c r="A38" s="171" t="s">
        <v>203</v>
      </c>
      <c r="B38" s="171" t="s">
        <v>282</v>
      </c>
      <c r="C38" s="194" t="s">
        <v>283</v>
      </c>
      <c r="D38" s="171" t="s">
        <v>103</v>
      </c>
      <c r="E38" s="194" t="s">
        <v>206</v>
      </c>
      <c r="F38" s="171" t="s">
        <v>211</v>
      </c>
      <c r="G38" s="194" t="s">
        <v>212</v>
      </c>
      <c r="H38" s="195">
        <v>16860</v>
      </c>
      <c r="I38" s="195">
        <v>16860</v>
      </c>
      <c r="J38" s="198"/>
      <c r="K38" s="198"/>
      <c r="L38" s="198"/>
      <c r="M38" s="195">
        <v>16860</v>
      </c>
      <c r="N38" s="198"/>
      <c r="O38" s="198"/>
      <c r="P38" s="198"/>
      <c r="Q38" s="198"/>
      <c r="R38" s="198"/>
      <c r="S38" s="195">
        <f t="shared" si="0"/>
        <v>0</v>
      </c>
      <c r="T38" s="198"/>
      <c r="U38" s="198"/>
      <c r="V38" s="198"/>
      <c r="W38" s="198"/>
      <c r="X38" s="198"/>
    </row>
    <row r="39" spans="1:24" ht="18" customHeight="1">
      <c r="A39" s="171"/>
      <c r="B39" s="171"/>
      <c r="C39" s="194"/>
      <c r="D39" s="171"/>
      <c r="E39" s="194"/>
      <c r="F39" s="171"/>
      <c r="G39" s="194"/>
      <c r="H39" s="195"/>
      <c r="I39" s="195"/>
      <c r="J39" s="198"/>
      <c r="K39" s="198"/>
      <c r="L39" s="198"/>
      <c r="M39" s="195"/>
      <c r="N39" s="198"/>
      <c r="O39" s="198"/>
      <c r="P39" s="198"/>
      <c r="Q39" s="198"/>
      <c r="R39" s="198"/>
      <c r="S39" s="195"/>
      <c r="T39" s="198"/>
      <c r="U39" s="198"/>
      <c r="V39" s="198"/>
      <c r="W39" s="198"/>
      <c r="X39" s="198"/>
    </row>
    <row r="40" spans="1:24" ht="18" customHeight="1">
      <c r="A40" s="171" t="s">
        <v>110</v>
      </c>
      <c r="B40" s="171" t="s">
        <v>110</v>
      </c>
      <c r="C40" s="171"/>
      <c r="D40" s="171"/>
      <c r="E40" s="171"/>
      <c r="F40" s="171"/>
      <c r="G40" s="171"/>
      <c r="H40" s="195">
        <f aca="true" t="shared" si="1" ref="H40:M40">SUM(H9:H39)</f>
        <v>4215207</v>
      </c>
      <c r="I40" s="195">
        <f t="shared" si="1"/>
        <v>4215207</v>
      </c>
      <c r="J40" s="198"/>
      <c r="K40" s="198">
        <f t="shared" si="1"/>
        <v>0</v>
      </c>
      <c r="L40" s="198"/>
      <c r="M40" s="195">
        <f t="shared" si="1"/>
        <v>4215207</v>
      </c>
      <c r="N40" s="198">
        <f>SUM(N9:N39)</f>
        <v>0</v>
      </c>
      <c r="O40" s="198"/>
      <c r="P40" s="198">
        <f>SUM(P9:P39)</f>
        <v>0</v>
      </c>
      <c r="Q40" s="198"/>
      <c r="R40" s="198"/>
      <c r="S40" s="195">
        <f aca="true" t="shared" si="2" ref="S40:X40">SUM(S9:S39)</f>
        <v>0</v>
      </c>
      <c r="T40" s="198">
        <f t="shared" si="2"/>
        <v>0</v>
      </c>
      <c r="U40" s="198">
        <f t="shared" si="2"/>
        <v>0</v>
      </c>
      <c r="V40" s="198">
        <f t="shared" si="2"/>
        <v>0</v>
      </c>
      <c r="W40" s="198">
        <f t="shared" si="2"/>
        <v>0</v>
      </c>
      <c r="X40" s="198">
        <f t="shared" si="2"/>
        <v>0</v>
      </c>
    </row>
  </sheetData>
  <sheetProtection/>
  <mergeCells count="30">
    <mergeCell ref="A2:X2"/>
    <mergeCell ref="A3:I3"/>
    <mergeCell ref="H4:X4"/>
    <mergeCell ref="I5:N5"/>
    <mergeCell ref="O5:Q5"/>
    <mergeCell ref="S5:X5"/>
    <mergeCell ref="I6:J6"/>
    <mergeCell ref="A40:B40"/>
    <mergeCell ref="A4:A7"/>
    <mergeCell ref="B4:B7"/>
    <mergeCell ref="C4:C7"/>
    <mergeCell ref="D4:D7"/>
    <mergeCell ref="E4:E7"/>
    <mergeCell ref="F4:F7"/>
    <mergeCell ref="G4:G7"/>
    <mergeCell ref="H5:H7"/>
    <mergeCell ref="K6:K7"/>
    <mergeCell ref="L6:L7"/>
    <mergeCell ref="M6:M7"/>
    <mergeCell ref="N6:N7"/>
    <mergeCell ref="O6:O7"/>
    <mergeCell ref="P6:P7"/>
    <mergeCell ref="Q6:Q7"/>
    <mergeCell ref="R5:R7"/>
    <mergeCell ref="S6:S7"/>
    <mergeCell ref="T6:T7"/>
    <mergeCell ref="U6:U7"/>
    <mergeCell ref="V6:V7"/>
    <mergeCell ref="W6:W7"/>
    <mergeCell ref="X6:X7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45"/>
  <headerFooter>
    <oddFooter>&amp;C&amp;"-"&amp;16- &amp;P -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25"/>
  <sheetViews>
    <sheetView showZeros="0" workbookViewId="0" topLeftCell="A1">
      <selection activeCell="A25" sqref="A25:C25"/>
    </sheetView>
  </sheetViews>
  <sheetFormatPr defaultColWidth="8.8515625" defaultRowHeight="14.25" customHeight="1"/>
  <cols>
    <col min="1" max="1" width="10.28125" style="81" customWidth="1"/>
    <col min="2" max="4" width="10.28125" style="81" bestFit="1" customWidth="1"/>
    <col min="5" max="5" width="11.140625" style="81" customWidth="1"/>
    <col min="6" max="6" width="10.00390625" style="81" customWidth="1"/>
    <col min="7" max="7" width="9.8515625" style="81" customWidth="1"/>
    <col min="8" max="8" width="10.140625" style="81" customWidth="1"/>
    <col min="9" max="10" width="6.00390625" style="81" bestFit="1" customWidth="1"/>
    <col min="11" max="11" width="9.28125" style="81" customWidth="1"/>
    <col min="12" max="12" width="10.00390625" style="81" customWidth="1"/>
    <col min="13" max="13" width="10.57421875" style="81" customWidth="1"/>
    <col min="14" max="14" width="10.28125" style="81" customWidth="1"/>
    <col min="15" max="15" width="10.421875" style="81" customWidth="1"/>
    <col min="16" max="17" width="11.140625" style="81" customWidth="1"/>
    <col min="18" max="18" width="9.140625" style="81" customWidth="1"/>
    <col min="19" max="19" width="10.28125" style="81" customWidth="1"/>
    <col min="20" max="22" width="11.7109375" style="81" customWidth="1"/>
    <col min="23" max="23" width="10.28125" style="81" customWidth="1"/>
    <col min="24" max="24" width="9.140625" style="81" customWidth="1"/>
    <col min="25" max="16384" width="9.140625" style="81" bestFit="1" customWidth="1"/>
  </cols>
  <sheetData>
    <row r="1" spans="5:23" ht="13.5" customHeight="1">
      <c r="E1" s="174"/>
      <c r="F1" s="174"/>
      <c r="G1" s="174"/>
      <c r="H1" s="174"/>
      <c r="I1" s="82"/>
      <c r="J1" s="82"/>
      <c r="K1" s="82"/>
      <c r="L1" s="82"/>
      <c r="M1" s="82"/>
      <c r="N1" s="82"/>
      <c r="O1" s="82"/>
      <c r="P1" s="82"/>
      <c r="Q1" s="82"/>
      <c r="W1" s="83" t="s">
        <v>284</v>
      </c>
    </row>
    <row r="2" spans="1:23" ht="27.75" customHeight="1">
      <c r="A2" s="71" t="s">
        <v>285</v>
      </c>
      <c r="B2" s="71"/>
      <c r="C2" s="71"/>
      <c r="D2" s="71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T2" s="72"/>
      <c r="U2" s="72"/>
      <c r="V2" s="72"/>
      <c r="W2" s="72"/>
    </row>
    <row r="3" spans="1:23" ht="13.5" customHeight="1">
      <c r="A3" s="162" t="str">
        <f>'财务收支预算总表01-1'!A3</f>
        <v>单位名称：大姚县医疗保障局</v>
      </c>
      <c r="B3" s="162"/>
      <c r="C3" s="175"/>
      <c r="D3" s="175"/>
      <c r="E3" s="175"/>
      <c r="F3" s="175"/>
      <c r="G3" s="175"/>
      <c r="H3" s="175"/>
      <c r="I3" s="108"/>
      <c r="J3" s="108"/>
      <c r="K3" s="108"/>
      <c r="L3" s="108"/>
      <c r="M3" s="108"/>
      <c r="N3" s="108"/>
      <c r="O3" s="108"/>
      <c r="P3" s="108"/>
      <c r="Q3" s="108"/>
      <c r="W3" s="158" t="s">
        <v>160</v>
      </c>
    </row>
    <row r="4" spans="1:23" ht="15.75" customHeight="1">
      <c r="A4" s="121" t="s">
        <v>286</v>
      </c>
      <c r="B4" s="121" t="s">
        <v>170</v>
      </c>
      <c r="C4" s="121" t="s">
        <v>171</v>
      </c>
      <c r="D4" s="121" t="s">
        <v>287</v>
      </c>
      <c r="E4" s="121" t="s">
        <v>172</v>
      </c>
      <c r="F4" s="121" t="s">
        <v>173</v>
      </c>
      <c r="G4" s="121" t="s">
        <v>288</v>
      </c>
      <c r="H4" s="121" t="s">
        <v>289</v>
      </c>
      <c r="I4" s="121" t="s">
        <v>55</v>
      </c>
      <c r="J4" s="110" t="s">
        <v>290</v>
      </c>
      <c r="K4" s="110"/>
      <c r="L4" s="110"/>
      <c r="M4" s="110"/>
      <c r="N4" s="110" t="s">
        <v>179</v>
      </c>
      <c r="O4" s="110"/>
      <c r="P4" s="110"/>
      <c r="Q4" s="184" t="s">
        <v>61</v>
      </c>
      <c r="R4" s="110" t="s">
        <v>62</v>
      </c>
      <c r="S4" s="110"/>
      <c r="T4" s="110"/>
      <c r="U4" s="110"/>
      <c r="V4" s="110"/>
      <c r="W4" s="110"/>
    </row>
    <row r="5" spans="1:23" ht="17.25" customHeight="1">
      <c r="A5" s="121"/>
      <c r="B5" s="121"/>
      <c r="C5" s="121"/>
      <c r="D5" s="121"/>
      <c r="E5" s="121"/>
      <c r="F5" s="121"/>
      <c r="G5" s="121"/>
      <c r="H5" s="121"/>
      <c r="I5" s="121"/>
      <c r="J5" s="110" t="s">
        <v>58</v>
      </c>
      <c r="K5" s="110"/>
      <c r="L5" s="184" t="s">
        <v>59</v>
      </c>
      <c r="M5" s="184" t="s">
        <v>60</v>
      </c>
      <c r="N5" s="184" t="s">
        <v>58</v>
      </c>
      <c r="O5" s="184" t="s">
        <v>59</v>
      </c>
      <c r="P5" s="184" t="s">
        <v>60</v>
      </c>
      <c r="Q5" s="184"/>
      <c r="R5" s="184" t="s">
        <v>57</v>
      </c>
      <c r="S5" s="184" t="s">
        <v>63</v>
      </c>
      <c r="T5" s="184" t="s">
        <v>291</v>
      </c>
      <c r="U5" s="184" t="s">
        <v>65</v>
      </c>
      <c r="V5" s="184" t="s">
        <v>66</v>
      </c>
      <c r="W5" s="184" t="s">
        <v>67</v>
      </c>
    </row>
    <row r="6" spans="1:23" ht="27">
      <c r="A6" s="121"/>
      <c r="B6" s="121"/>
      <c r="C6" s="121"/>
      <c r="D6" s="121"/>
      <c r="E6" s="121"/>
      <c r="F6" s="121"/>
      <c r="G6" s="121"/>
      <c r="H6" s="121"/>
      <c r="I6" s="121"/>
      <c r="J6" s="185" t="s">
        <v>57</v>
      </c>
      <c r="K6" s="185" t="s">
        <v>292</v>
      </c>
      <c r="L6" s="184"/>
      <c r="M6" s="184"/>
      <c r="N6" s="184"/>
      <c r="O6" s="184"/>
      <c r="P6" s="184"/>
      <c r="Q6" s="184"/>
      <c r="R6" s="184"/>
      <c r="S6" s="184"/>
      <c r="T6" s="184"/>
      <c r="U6" s="184"/>
      <c r="V6" s="184"/>
      <c r="W6" s="184"/>
    </row>
    <row r="7" spans="1:23" ht="15" customHeight="1">
      <c r="A7" s="176">
        <v>1</v>
      </c>
      <c r="B7" s="176">
        <v>2</v>
      </c>
      <c r="C7" s="176">
        <v>3</v>
      </c>
      <c r="D7" s="176">
        <v>4</v>
      </c>
      <c r="E7" s="176">
        <v>5</v>
      </c>
      <c r="F7" s="176">
        <v>6</v>
      </c>
      <c r="G7" s="176">
        <v>7</v>
      </c>
      <c r="H7" s="176">
        <v>8</v>
      </c>
      <c r="I7" s="176">
        <v>9</v>
      </c>
      <c r="J7" s="176">
        <v>10</v>
      </c>
      <c r="K7" s="176">
        <v>11</v>
      </c>
      <c r="L7" s="176">
        <v>12</v>
      </c>
      <c r="M7" s="176">
        <v>13</v>
      </c>
      <c r="N7" s="176">
        <v>14</v>
      </c>
      <c r="O7" s="176">
        <v>15</v>
      </c>
      <c r="P7" s="176">
        <v>16</v>
      </c>
      <c r="Q7" s="176">
        <v>17</v>
      </c>
      <c r="R7" s="176">
        <v>18</v>
      </c>
      <c r="S7" s="176">
        <v>19</v>
      </c>
      <c r="T7" s="176">
        <v>20</v>
      </c>
      <c r="U7" s="176">
        <v>21</v>
      </c>
      <c r="V7" s="176">
        <v>22</v>
      </c>
      <c r="W7" s="176">
        <v>23</v>
      </c>
    </row>
    <row r="8" spans="1:23" ht="18.75" customHeight="1">
      <c r="A8" s="116" t="s">
        <v>44</v>
      </c>
      <c r="B8" s="116"/>
      <c r="C8" s="116" t="s">
        <v>44</v>
      </c>
      <c r="D8" s="116" t="s">
        <v>44</v>
      </c>
      <c r="E8" s="116" t="s">
        <v>44</v>
      </c>
      <c r="F8" s="116" t="s">
        <v>44</v>
      </c>
      <c r="G8" s="116" t="s">
        <v>44</v>
      </c>
      <c r="H8" s="116" t="s">
        <v>44</v>
      </c>
      <c r="I8" s="186">
        <f>J8+N8+O8+P8+Q8+R8</f>
        <v>0</v>
      </c>
      <c r="J8" s="186">
        <f>L8+M8</f>
        <v>0</v>
      </c>
      <c r="K8" s="187"/>
      <c r="L8" s="188"/>
      <c r="M8" s="188"/>
      <c r="N8" s="188"/>
      <c r="O8" s="188"/>
      <c r="P8" s="188"/>
      <c r="Q8" s="188"/>
      <c r="R8" s="188">
        <f>S8+T8+U8+V8+W8</f>
        <v>0</v>
      </c>
      <c r="S8" s="188"/>
      <c r="T8" s="188"/>
      <c r="U8" s="188"/>
      <c r="V8" s="188"/>
      <c r="W8" s="188"/>
    </row>
    <row r="9" spans="1:23" ht="18.75" customHeight="1">
      <c r="A9" s="177"/>
      <c r="B9" s="177"/>
      <c r="C9" s="178"/>
      <c r="D9" s="178"/>
      <c r="E9" s="178"/>
      <c r="F9" s="178"/>
      <c r="G9" s="178"/>
      <c r="H9" s="178"/>
      <c r="I9" s="186">
        <f aca="true" t="shared" si="0" ref="I9:I38">J9+N9+O9+P9+Q9+R9</f>
        <v>0</v>
      </c>
      <c r="J9" s="186">
        <f aca="true" t="shared" si="1" ref="J9:J38">L9+M9</f>
        <v>0</v>
      </c>
      <c r="K9" s="189"/>
      <c r="L9" s="190"/>
      <c r="M9" s="190"/>
      <c r="N9" s="190"/>
      <c r="O9" s="190"/>
      <c r="P9" s="190"/>
      <c r="Q9" s="190"/>
      <c r="R9" s="188">
        <f aca="true" t="shared" si="2" ref="R9:R38">S9+T9+U9+V9+W9</f>
        <v>0</v>
      </c>
      <c r="S9" s="190"/>
      <c r="T9" s="190"/>
      <c r="U9" s="190"/>
      <c r="V9" s="190"/>
      <c r="W9" s="190"/>
    </row>
    <row r="10" spans="1:23" ht="18.75" customHeight="1">
      <c r="A10" s="177"/>
      <c r="B10" s="177"/>
      <c r="C10" s="178"/>
      <c r="D10" s="178"/>
      <c r="E10" s="178"/>
      <c r="F10" s="178"/>
      <c r="G10" s="178"/>
      <c r="H10" s="178"/>
      <c r="I10" s="186">
        <f t="shared" si="0"/>
        <v>0</v>
      </c>
      <c r="J10" s="186">
        <f t="shared" si="1"/>
        <v>0</v>
      </c>
      <c r="K10" s="189"/>
      <c r="L10" s="190"/>
      <c r="M10" s="190"/>
      <c r="N10" s="190"/>
      <c r="O10" s="190"/>
      <c r="P10" s="190"/>
      <c r="Q10" s="190"/>
      <c r="R10" s="188">
        <f t="shared" si="2"/>
        <v>0</v>
      </c>
      <c r="S10" s="190"/>
      <c r="T10" s="190"/>
      <c r="U10" s="190"/>
      <c r="V10" s="190"/>
      <c r="W10" s="190"/>
    </row>
    <row r="11" spans="1:23" ht="18.75" customHeight="1">
      <c r="A11" s="177"/>
      <c r="B11" s="177"/>
      <c r="C11" s="178"/>
      <c r="D11" s="178"/>
      <c r="E11" s="178"/>
      <c r="F11" s="178"/>
      <c r="G11" s="178"/>
      <c r="H11" s="178"/>
      <c r="I11" s="186">
        <f t="shared" si="0"/>
        <v>0</v>
      </c>
      <c r="J11" s="186">
        <f t="shared" si="1"/>
        <v>0</v>
      </c>
      <c r="K11" s="189"/>
      <c r="L11" s="190"/>
      <c r="M11" s="190"/>
      <c r="N11" s="190"/>
      <c r="O11" s="190"/>
      <c r="P11" s="190"/>
      <c r="Q11" s="190"/>
      <c r="R11" s="188">
        <f t="shared" si="2"/>
        <v>0</v>
      </c>
      <c r="S11" s="190"/>
      <c r="T11" s="190"/>
      <c r="U11" s="190"/>
      <c r="V11" s="190"/>
      <c r="W11" s="190"/>
    </row>
    <row r="12" spans="1:23" ht="18.75" customHeight="1">
      <c r="A12" s="177"/>
      <c r="B12" s="177"/>
      <c r="C12" s="178"/>
      <c r="D12" s="178"/>
      <c r="E12" s="178"/>
      <c r="F12" s="178"/>
      <c r="G12" s="178"/>
      <c r="H12" s="178"/>
      <c r="I12" s="186">
        <f t="shared" si="0"/>
        <v>0</v>
      </c>
      <c r="J12" s="186">
        <f t="shared" si="1"/>
        <v>0</v>
      </c>
      <c r="K12" s="189"/>
      <c r="L12" s="190"/>
      <c r="M12" s="190"/>
      <c r="N12" s="190"/>
      <c r="O12" s="190"/>
      <c r="P12" s="190"/>
      <c r="Q12" s="190"/>
      <c r="R12" s="188">
        <f t="shared" si="2"/>
        <v>0</v>
      </c>
      <c r="S12" s="190"/>
      <c r="T12" s="190"/>
      <c r="U12" s="190"/>
      <c r="V12" s="190"/>
      <c r="W12" s="190"/>
    </row>
    <row r="13" spans="1:23" ht="18.75" customHeight="1">
      <c r="A13" s="177"/>
      <c r="B13" s="177"/>
      <c r="C13" s="178"/>
      <c r="D13" s="178"/>
      <c r="E13" s="178"/>
      <c r="F13" s="178"/>
      <c r="G13" s="178"/>
      <c r="H13" s="178"/>
      <c r="I13" s="186">
        <f t="shared" si="0"/>
        <v>0</v>
      </c>
      <c r="J13" s="186">
        <f t="shared" si="1"/>
        <v>0</v>
      </c>
      <c r="K13" s="189"/>
      <c r="L13" s="190"/>
      <c r="M13" s="190"/>
      <c r="N13" s="190"/>
      <c r="O13" s="190"/>
      <c r="P13" s="190"/>
      <c r="Q13" s="190"/>
      <c r="R13" s="188">
        <f t="shared" si="2"/>
        <v>0</v>
      </c>
      <c r="S13" s="190"/>
      <c r="T13" s="190"/>
      <c r="U13" s="190"/>
      <c r="V13" s="190"/>
      <c r="W13" s="190"/>
    </row>
    <row r="14" spans="1:23" ht="18.75" customHeight="1">
      <c r="A14" s="177"/>
      <c r="B14" s="177"/>
      <c r="C14" s="178"/>
      <c r="D14" s="178"/>
      <c r="E14" s="178"/>
      <c r="F14" s="178"/>
      <c r="G14" s="178"/>
      <c r="H14" s="178"/>
      <c r="I14" s="186">
        <f t="shared" si="0"/>
        <v>0</v>
      </c>
      <c r="J14" s="186">
        <f t="shared" si="1"/>
        <v>0</v>
      </c>
      <c r="K14" s="189"/>
      <c r="L14" s="190"/>
      <c r="M14" s="190"/>
      <c r="N14" s="190"/>
      <c r="O14" s="190"/>
      <c r="P14" s="190"/>
      <c r="Q14" s="190"/>
      <c r="R14" s="188">
        <f t="shared" si="2"/>
        <v>0</v>
      </c>
      <c r="S14" s="190"/>
      <c r="T14" s="190"/>
      <c r="U14" s="190"/>
      <c r="V14" s="190"/>
      <c r="W14" s="190"/>
    </row>
    <row r="15" spans="1:23" ht="18.75" customHeight="1">
      <c r="A15" s="177"/>
      <c r="B15" s="177"/>
      <c r="C15" s="178"/>
      <c r="D15" s="178"/>
      <c r="E15" s="178"/>
      <c r="F15" s="178"/>
      <c r="G15" s="178"/>
      <c r="H15" s="178"/>
      <c r="I15" s="186">
        <f t="shared" si="0"/>
        <v>0</v>
      </c>
      <c r="J15" s="186">
        <f t="shared" si="1"/>
        <v>0</v>
      </c>
      <c r="K15" s="189"/>
      <c r="L15" s="190"/>
      <c r="M15" s="190"/>
      <c r="N15" s="190"/>
      <c r="O15" s="190"/>
      <c r="P15" s="190"/>
      <c r="Q15" s="190"/>
      <c r="R15" s="188">
        <f t="shared" si="2"/>
        <v>0</v>
      </c>
      <c r="S15" s="190"/>
      <c r="T15" s="190"/>
      <c r="U15" s="190"/>
      <c r="V15" s="190"/>
      <c r="W15" s="190"/>
    </row>
    <row r="16" spans="1:23" ht="18.75" customHeight="1">
      <c r="A16" s="177"/>
      <c r="B16" s="177"/>
      <c r="C16" s="178"/>
      <c r="D16" s="178"/>
      <c r="E16" s="178"/>
      <c r="F16" s="178"/>
      <c r="G16" s="178"/>
      <c r="H16" s="178"/>
      <c r="I16" s="186">
        <f t="shared" si="0"/>
        <v>0</v>
      </c>
      <c r="J16" s="186">
        <f t="shared" si="1"/>
        <v>0</v>
      </c>
      <c r="K16" s="189"/>
      <c r="L16" s="190"/>
      <c r="M16" s="190"/>
      <c r="N16" s="190"/>
      <c r="O16" s="190"/>
      <c r="P16" s="190"/>
      <c r="Q16" s="190"/>
      <c r="R16" s="188">
        <f t="shared" si="2"/>
        <v>0</v>
      </c>
      <c r="S16" s="190"/>
      <c r="T16" s="190"/>
      <c r="U16" s="190"/>
      <c r="V16" s="190"/>
      <c r="W16" s="190"/>
    </row>
    <row r="17" spans="1:23" ht="18.75" customHeight="1">
      <c r="A17" s="177"/>
      <c r="B17" s="177"/>
      <c r="C17" s="178"/>
      <c r="D17" s="178"/>
      <c r="E17" s="178"/>
      <c r="F17" s="178"/>
      <c r="G17" s="178"/>
      <c r="H17" s="178"/>
      <c r="I17" s="186">
        <f t="shared" si="0"/>
        <v>0</v>
      </c>
      <c r="J17" s="186">
        <f t="shared" si="1"/>
        <v>0</v>
      </c>
      <c r="K17" s="189"/>
      <c r="L17" s="190"/>
      <c r="M17" s="190"/>
      <c r="N17" s="190"/>
      <c r="O17" s="190"/>
      <c r="P17" s="190"/>
      <c r="Q17" s="190"/>
      <c r="R17" s="188">
        <f t="shared" si="2"/>
        <v>0</v>
      </c>
      <c r="S17" s="190"/>
      <c r="T17" s="190"/>
      <c r="U17" s="190"/>
      <c r="V17" s="190"/>
      <c r="W17" s="190"/>
    </row>
    <row r="18" spans="1:23" ht="18.75" customHeight="1">
      <c r="A18" s="177"/>
      <c r="B18" s="177"/>
      <c r="C18" s="178"/>
      <c r="D18" s="178"/>
      <c r="E18" s="178"/>
      <c r="F18" s="178"/>
      <c r="G18" s="178"/>
      <c r="H18" s="178"/>
      <c r="I18" s="186">
        <f t="shared" si="0"/>
        <v>0</v>
      </c>
      <c r="J18" s="186">
        <f t="shared" si="1"/>
        <v>0</v>
      </c>
      <c r="K18" s="189"/>
      <c r="L18" s="190"/>
      <c r="M18" s="190"/>
      <c r="N18" s="190"/>
      <c r="O18" s="190"/>
      <c r="P18" s="190"/>
      <c r="Q18" s="190"/>
      <c r="R18" s="188">
        <f t="shared" si="2"/>
        <v>0</v>
      </c>
      <c r="S18" s="190"/>
      <c r="T18" s="190"/>
      <c r="U18" s="190"/>
      <c r="V18" s="190"/>
      <c r="W18" s="190"/>
    </row>
    <row r="19" spans="1:23" ht="18.75" customHeight="1">
      <c r="A19" s="177"/>
      <c r="B19" s="177"/>
      <c r="C19" s="178"/>
      <c r="D19" s="178"/>
      <c r="E19" s="178"/>
      <c r="F19" s="178"/>
      <c r="G19" s="178"/>
      <c r="H19" s="178"/>
      <c r="I19" s="186">
        <f t="shared" si="0"/>
        <v>0</v>
      </c>
      <c r="J19" s="186">
        <f t="shared" si="1"/>
        <v>0</v>
      </c>
      <c r="K19" s="189"/>
      <c r="L19" s="190"/>
      <c r="M19" s="190"/>
      <c r="N19" s="190"/>
      <c r="O19" s="190"/>
      <c r="P19" s="190"/>
      <c r="Q19" s="190"/>
      <c r="R19" s="188">
        <f t="shared" si="2"/>
        <v>0</v>
      </c>
      <c r="S19" s="190"/>
      <c r="T19" s="190"/>
      <c r="U19" s="190"/>
      <c r="V19" s="190"/>
      <c r="W19" s="190"/>
    </row>
    <row r="20" spans="1:23" ht="18.75" customHeight="1">
      <c r="A20" s="177"/>
      <c r="B20" s="177"/>
      <c r="C20" s="178"/>
      <c r="D20" s="178"/>
      <c r="E20" s="178"/>
      <c r="F20" s="178"/>
      <c r="G20" s="178"/>
      <c r="H20" s="178"/>
      <c r="I20" s="186">
        <f t="shared" si="0"/>
        <v>0</v>
      </c>
      <c r="J20" s="186">
        <f t="shared" si="1"/>
        <v>0</v>
      </c>
      <c r="K20" s="189"/>
      <c r="L20" s="190"/>
      <c r="M20" s="190"/>
      <c r="N20" s="190"/>
      <c r="O20" s="190"/>
      <c r="P20" s="190"/>
      <c r="Q20" s="190"/>
      <c r="R20" s="188">
        <f t="shared" si="2"/>
        <v>0</v>
      </c>
      <c r="S20" s="190"/>
      <c r="T20" s="190"/>
      <c r="U20" s="190"/>
      <c r="V20" s="190"/>
      <c r="W20" s="190"/>
    </row>
    <row r="21" spans="1:23" ht="18.75" customHeight="1">
      <c r="A21" s="177"/>
      <c r="B21" s="177"/>
      <c r="C21" s="178"/>
      <c r="D21" s="178"/>
      <c r="E21" s="178"/>
      <c r="F21" s="178"/>
      <c r="G21" s="178"/>
      <c r="H21" s="178"/>
      <c r="I21" s="186">
        <f t="shared" si="0"/>
        <v>0</v>
      </c>
      <c r="J21" s="186">
        <f t="shared" si="1"/>
        <v>0</v>
      </c>
      <c r="K21" s="189"/>
      <c r="L21" s="190"/>
      <c r="M21" s="190"/>
      <c r="N21" s="190"/>
      <c r="O21" s="190"/>
      <c r="P21" s="190"/>
      <c r="Q21" s="190"/>
      <c r="R21" s="188">
        <f t="shared" si="2"/>
        <v>0</v>
      </c>
      <c r="S21" s="190"/>
      <c r="T21" s="190"/>
      <c r="U21" s="190"/>
      <c r="V21" s="190"/>
      <c r="W21" s="190"/>
    </row>
    <row r="22" spans="1:23" ht="18.75" customHeight="1">
      <c r="A22" s="177"/>
      <c r="B22" s="177"/>
      <c r="C22" s="178"/>
      <c r="D22" s="178"/>
      <c r="E22" s="178"/>
      <c r="F22" s="178"/>
      <c r="G22" s="178"/>
      <c r="H22" s="178"/>
      <c r="I22" s="186">
        <f t="shared" si="0"/>
        <v>0</v>
      </c>
      <c r="J22" s="186">
        <f t="shared" si="1"/>
        <v>0</v>
      </c>
      <c r="K22" s="189"/>
      <c r="L22" s="190"/>
      <c r="M22" s="190"/>
      <c r="N22" s="190"/>
      <c r="O22" s="190"/>
      <c r="P22" s="190"/>
      <c r="Q22" s="190"/>
      <c r="R22" s="188">
        <f t="shared" si="2"/>
        <v>0</v>
      </c>
      <c r="S22" s="190"/>
      <c r="T22" s="190"/>
      <c r="U22" s="190"/>
      <c r="V22" s="190"/>
      <c r="W22" s="190"/>
    </row>
    <row r="23" spans="1:23" ht="18.75" customHeight="1">
      <c r="A23" s="177"/>
      <c r="B23" s="177"/>
      <c r="C23" s="178"/>
      <c r="D23" s="178"/>
      <c r="E23" s="178"/>
      <c r="F23" s="178"/>
      <c r="G23" s="178"/>
      <c r="H23" s="178"/>
      <c r="I23" s="186">
        <f t="shared" si="0"/>
        <v>0</v>
      </c>
      <c r="J23" s="186">
        <f t="shared" si="1"/>
        <v>0</v>
      </c>
      <c r="K23" s="189"/>
      <c r="L23" s="190"/>
      <c r="M23" s="190"/>
      <c r="N23" s="190"/>
      <c r="O23" s="190"/>
      <c r="P23" s="190"/>
      <c r="Q23" s="190"/>
      <c r="R23" s="188">
        <f t="shared" si="2"/>
        <v>0</v>
      </c>
      <c r="S23" s="190"/>
      <c r="T23" s="190"/>
      <c r="U23" s="190"/>
      <c r="V23" s="190"/>
      <c r="W23" s="190"/>
    </row>
    <row r="24" spans="1:23" ht="18.75" customHeight="1">
      <c r="A24" s="179" t="s">
        <v>110</v>
      </c>
      <c r="B24" s="180"/>
      <c r="C24" s="181"/>
      <c r="D24" s="181"/>
      <c r="E24" s="181"/>
      <c r="F24" s="181"/>
      <c r="G24" s="181"/>
      <c r="H24" s="182"/>
      <c r="I24" s="191">
        <f aca="true" t="shared" si="3" ref="I24:P24">SUM(I8:I23)</f>
        <v>0</v>
      </c>
      <c r="J24" s="191">
        <f t="shared" si="3"/>
        <v>0</v>
      </c>
      <c r="K24" s="192">
        <f t="shared" si="3"/>
        <v>0</v>
      </c>
      <c r="L24" s="192">
        <f t="shared" si="3"/>
        <v>0</v>
      </c>
      <c r="M24" s="192">
        <f t="shared" si="3"/>
        <v>0</v>
      </c>
      <c r="N24" s="192">
        <f t="shared" si="3"/>
        <v>0</v>
      </c>
      <c r="O24" s="192">
        <f t="shared" si="3"/>
        <v>0</v>
      </c>
      <c r="P24" s="192">
        <f t="shared" si="3"/>
        <v>0</v>
      </c>
      <c r="Q24" s="192"/>
      <c r="R24" s="188">
        <f aca="true" t="shared" si="4" ref="R24:W24">SUM(R8:R23)</f>
        <v>0</v>
      </c>
      <c r="S24" s="192">
        <f t="shared" si="4"/>
        <v>0</v>
      </c>
      <c r="T24" s="192">
        <f t="shared" si="4"/>
        <v>0</v>
      </c>
      <c r="U24" s="192">
        <f t="shared" si="4"/>
        <v>0</v>
      </c>
      <c r="V24" s="192">
        <f t="shared" si="4"/>
        <v>0</v>
      </c>
      <c r="W24" s="192">
        <f t="shared" si="4"/>
        <v>0</v>
      </c>
    </row>
    <row r="25" spans="1:3" ht="14.25" customHeight="1">
      <c r="A25" s="183" t="str">
        <f>IF(A23=0,"说明：本表无数据，故公开空表。","")</f>
        <v>说明：本表无数据，故公开空表。</v>
      </c>
      <c r="B25" s="183"/>
      <c r="C25" s="183"/>
    </row>
  </sheetData>
  <sheetProtection/>
  <mergeCells count="29">
    <mergeCell ref="A2:W2"/>
    <mergeCell ref="A3:H3"/>
    <mergeCell ref="J4:M4"/>
    <mergeCell ref="N4:P4"/>
    <mergeCell ref="R4:W4"/>
    <mergeCell ref="J5:K5"/>
    <mergeCell ref="A24:H24"/>
    <mergeCell ref="A25:C25"/>
    <mergeCell ref="A4:A6"/>
    <mergeCell ref="B4:B6"/>
    <mergeCell ref="C4:C6"/>
    <mergeCell ref="D4:D6"/>
    <mergeCell ref="E4:E6"/>
    <mergeCell ref="F4:F6"/>
    <mergeCell ref="G4:G6"/>
    <mergeCell ref="H4:H6"/>
    <mergeCell ref="I4:I6"/>
    <mergeCell ref="L5:L6"/>
    <mergeCell ref="M5:M6"/>
    <mergeCell ref="N5:N6"/>
    <mergeCell ref="O5:O6"/>
    <mergeCell ref="P5:P6"/>
    <mergeCell ref="Q4:Q6"/>
    <mergeCell ref="R5:R6"/>
    <mergeCell ref="S5:S6"/>
    <mergeCell ref="T5:T6"/>
    <mergeCell ref="U5:U6"/>
    <mergeCell ref="V5:V6"/>
    <mergeCell ref="W5:W6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1"/>
  <headerFooter>
    <oddFooter>&amp;C&amp;"-"&amp;16- &amp;P -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"/>
  <sheetViews>
    <sheetView workbookViewId="0" topLeftCell="A1">
      <selection activeCell="A8" sqref="A8"/>
    </sheetView>
  </sheetViews>
  <sheetFormatPr defaultColWidth="8.8515625" defaultRowHeight="12.75"/>
  <cols>
    <col min="1" max="1" width="34.28125" style="68" customWidth="1"/>
    <col min="2" max="2" width="29.00390625" style="68" customWidth="1"/>
    <col min="3" max="5" width="23.57421875" style="68" customWidth="1"/>
    <col min="6" max="6" width="11.28125" style="69" customWidth="1"/>
    <col min="7" max="7" width="25.140625" style="68" customWidth="1"/>
    <col min="8" max="8" width="15.57421875" style="69" customWidth="1"/>
    <col min="9" max="9" width="13.421875" style="69" customWidth="1"/>
    <col min="10" max="10" width="18.8515625" style="68" customWidth="1"/>
    <col min="11" max="11" width="9.140625" style="69" customWidth="1"/>
    <col min="12" max="16384" width="9.140625" style="69" bestFit="1" customWidth="1"/>
  </cols>
  <sheetData>
    <row r="1" ht="12" customHeight="1">
      <c r="J1" s="80" t="s">
        <v>293</v>
      </c>
    </row>
    <row r="2" spans="1:10" ht="28.5" customHeight="1">
      <c r="A2" s="70" t="s">
        <v>294</v>
      </c>
      <c r="B2" s="71"/>
      <c r="C2" s="71"/>
      <c r="D2" s="71"/>
      <c r="E2" s="72"/>
      <c r="F2" s="73"/>
      <c r="G2" s="72"/>
      <c r="H2" s="73"/>
      <c r="I2" s="73"/>
      <c r="J2" s="72"/>
    </row>
    <row r="3" ht="17.25" customHeight="1">
      <c r="A3" s="74" t="str">
        <f>'财务收支预算总表01-1'!A3</f>
        <v>单位名称：大姚县医疗保障局</v>
      </c>
    </row>
    <row r="4" spans="1:10" ht="44.25" customHeight="1">
      <c r="A4" s="75" t="s">
        <v>295</v>
      </c>
      <c r="B4" s="75" t="s">
        <v>296</v>
      </c>
      <c r="C4" s="75" t="s">
        <v>297</v>
      </c>
      <c r="D4" s="75" t="s">
        <v>298</v>
      </c>
      <c r="E4" s="75" t="s">
        <v>299</v>
      </c>
      <c r="F4" s="21" t="s">
        <v>300</v>
      </c>
      <c r="G4" s="75" t="s">
        <v>301</v>
      </c>
      <c r="H4" s="21" t="s">
        <v>302</v>
      </c>
      <c r="I4" s="21" t="s">
        <v>303</v>
      </c>
      <c r="J4" s="75" t="s">
        <v>304</v>
      </c>
    </row>
    <row r="5" spans="1:10" ht="14.25" customHeight="1">
      <c r="A5" s="75">
        <v>1</v>
      </c>
      <c r="B5" s="75">
        <v>2</v>
      </c>
      <c r="C5" s="75">
        <v>3</v>
      </c>
      <c r="D5" s="75">
        <v>4</v>
      </c>
      <c r="E5" s="75">
        <v>5</v>
      </c>
      <c r="F5" s="21">
        <v>6</v>
      </c>
      <c r="G5" s="75">
        <v>7</v>
      </c>
      <c r="H5" s="21">
        <v>8</v>
      </c>
      <c r="I5" s="21">
        <v>9</v>
      </c>
      <c r="J5" s="75">
        <v>10</v>
      </c>
    </row>
    <row r="6" spans="1:10" ht="42" customHeight="1">
      <c r="A6" s="76"/>
      <c r="B6" s="77"/>
      <c r="C6" s="77"/>
      <c r="D6" s="77"/>
      <c r="E6" s="78"/>
      <c r="F6" s="79"/>
      <c r="G6" s="78"/>
      <c r="H6" s="79"/>
      <c r="I6" s="79"/>
      <c r="J6" s="78"/>
    </row>
    <row r="7" spans="1:10" ht="42.75" customHeight="1">
      <c r="A7" s="26" t="s">
        <v>44</v>
      </c>
      <c r="B7" s="26" t="s">
        <v>44</v>
      </c>
      <c r="C7" s="26" t="s">
        <v>44</v>
      </c>
      <c r="D7" s="26" t="s">
        <v>44</v>
      </c>
      <c r="E7" s="76" t="s">
        <v>44</v>
      </c>
      <c r="F7" s="26" t="s">
        <v>44</v>
      </c>
      <c r="G7" s="76" t="s">
        <v>44</v>
      </c>
      <c r="H7" s="26" t="s">
        <v>44</v>
      </c>
      <c r="I7" s="26" t="s">
        <v>44</v>
      </c>
      <c r="J7" s="76" t="s">
        <v>44</v>
      </c>
    </row>
    <row r="8" ht="12">
      <c r="A8" s="173" t="str">
        <f>IF(A6=0,"说明：本表无数据，故公开空表。","")</f>
        <v>说明：本表无数据，故公开空表。</v>
      </c>
    </row>
  </sheetData>
  <sheetProtection/>
  <mergeCells count="2">
    <mergeCell ref="A2:J2"/>
    <mergeCell ref="A3:H3"/>
  </mergeCells>
  <printOptions horizontalCentered="1"/>
  <pageMargins left="0.39305555555555555" right="0.39305555555555555" top="0.5118055555555555" bottom="0.5118055555555555" header="0.3145833333333333" footer="0.3145833333333333"/>
  <pageSetup fitToHeight="1" fitToWidth="1" horizontalDpi="600" verticalDpi="600" orientation="landscape" paperSize="9" scale="65"/>
  <headerFooter>
    <oddFooter>&amp;C&amp;"-"&amp;16- &amp;P -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收文员</cp:lastModifiedBy>
  <cp:lastPrinted>2021-01-13T07:07:30Z</cp:lastPrinted>
  <dcterms:created xsi:type="dcterms:W3CDTF">2020-01-11T06:24:04Z</dcterms:created>
  <dcterms:modified xsi:type="dcterms:W3CDTF">2024-02-18T07:53:06Z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2052-12.1.0.15336</vt:lpwstr>
  </property>
  <property fmtid="{D5CDD505-2E9C-101B-9397-08002B2CF9AE}" pid="4" name="I">
    <vt:lpwstr>BDE6ECF3AA04450089FDC37D3C81DCC2_12</vt:lpwstr>
  </property>
</Properties>
</file>