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3256" windowHeight="12372" tabRatio="823" firstSheet="12" activeTab="16"/>
  </bookViews>
  <sheets>
    <sheet name="财务收支预算总表01-1" sheetId="28" r:id="rId1"/>
    <sheet name="部门收入预算表01-2" sheetId="29" r:id="rId2"/>
    <sheet name="部门支出预算表01-3" sheetId="30" r:id="rId3"/>
    <sheet name="财政拨款收支预算总表02-1" sheetId="13" r:id="rId4"/>
    <sheet name="一般公共预算支出预算表02-2" sheetId="32" r:id="rId5"/>
    <sheet name="一般公共预算“三公”经费支出预算表03" sheetId="37" r:id="rId6"/>
    <sheet name="基本支出预算表04" sheetId="33" r:id="rId7"/>
    <sheet name="项目支出预算表05-1" sheetId="34" r:id="rId8"/>
    <sheet name="项目支出绩效目标表（本次下达）05-2" sheetId="35" r:id="rId9"/>
    <sheet name="项目支出绩效目标表（另文下达）05-3" sheetId="36" r:id="rId10"/>
    <sheet name="政府性基金预算支出预算表06" sheetId="38" r:id="rId11"/>
    <sheet name="部门政府采购预算表07" sheetId="39" r:id="rId12"/>
    <sheet name="政府购买服务预算表08" sheetId="43" r:id="rId13"/>
    <sheet name="对下转移支付预算表09-1" sheetId="41" r:id="rId14"/>
    <sheet name="对下转移支付绩效目标表09-2" sheetId="42" r:id="rId15"/>
    <sheet name="新增资产配置表10" sheetId="23" r:id="rId16"/>
    <sheet name="上级补助项目支出预算表11" sheetId="44" r:id="rId17"/>
    <sheet name="部门项目中期规划预算表12" sheetId="45" r:id="rId18"/>
  </sheets>
  <definedNames>
    <definedName name="_xlnm._FilterDatabase" localSheetId="3" hidden="1">'财政拨款收支预算总表02-1'!$A$7:$D$30</definedName>
    <definedName name="_xlnm.Print_Titles" localSheetId="3">'财政拨款收支预算总表02-1'!$1:$6</definedName>
    <definedName name="_xlnm.Print_Titles" localSheetId="8">'项目支出绩效目标表（本次下达）05-2'!$1:$5</definedName>
  </definedNames>
  <calcPr calcId="124519"/>
</workbook>
</file>

<file path=xl/calcChain.xml><?xml version="1.0" encoding="utf-8"?>
<calcChain xmlns="http://schemas.openxmlformats.org/spreadsheetml/2006/main">
  <c r="A3" i="23"/>
  <c r="A3" i="42"/>
  <c r="B7" i="41"/>
  <c r="A3"/>
  <c r="A11" i="43"/>
  <c r="A3"/>
  <c r="A11" i="39"/>
  <c r="Q10"/>
  <c r="P10"/>
  <c r="O10"/>
  <c r="N10"/>
  <c r="M10"/>
  <c r="L10"/>
  <c r="K10"/>
  <c r="J10"/>
  <c r="I10"/>
  <c r="H10"/>
  <c r="G10"/>
  <c r="F10"/>
  <c r="L9"/>
  <c r="L8"/>
  <c r="G8"/>
  <c r="A3"/>
  <c r="A10" i="38"/>
  <c r="F9"/>
  <c r="E9"/>
  <c r="D9"/>
  <c r="D8"/>
  <c r="D7"/>
  <c r="A3"/>
  <c r="A8" i="36"/>
  <c r="A3"/>
  <c r="A3" i="35"/>
  <c r="K29" i="34"/>
  <c r="J29"/>
  <c r="I29"/>
  <c r="R28"/>
  <c r="R27"/>
  <c r="R26"/>
  <c r="R16"/>
  <c r="R15"/>
  <c r="R14"/>
  <c r="R13"/>
  <c r="R12"/>
  <c r="R11"/>
  <c r="R10"/>
  <c r="R9"/>
  <c r="R8"/>
  <c r="A3"/>
  <c r="X33" i="33"/>
  <c r="W33"/>
  <c r="V33"/>
  <c r="U33"/>
  <c r="T33"/>
  <c r="S33"/>
  <c r="R33"/>
  <c r="Q33"/>
  <c r="P33"/>
  <c r="O33"/>
  <c r="N33"/>
  <c r="M33"/>
  <c r="L33"/>
  <c r="K33"/>
  <c r="J33"/>
  <c r="I33"/>
  <c r="H33"/>
  <c r="S32"/>
  <c r="S31"/>
  <c r="S30"/>
  <c r="S29"/>
  <c r="S28"/>
  <c r="S27"/>
  <c r="S26"/>
  <c r="S25"/>
  <c r="S24"/>
  <c r="S23"/>
  <c r="S22"/>
  <c r="S21"/>
  <c r="S20"/>
  <c r="S19"/>
  <c r="S18"/>
  <c r="S17"/>
  <c r="S16"/>
  <c r="S15"/>
  <c r="S14"/>
  <c r="S13"/>
  <c r="S12"/>
  <c r="S11"/>
  <c r="S10"/>
  <c r="T9"/>
  <c r="S9"/>
  <c r="A3"/>
  <c r="A8" i="37"/>
  <c r="C7"/>
  <c r="A7"/>
  <c r="A3"/>
  <c r="A3" i="32"/>
  <c r="D32" i="13"/>
  <c r="B32"/>
  <c r="B11"/>
  <c r="D7"/>
  <c r="B7"/>
  <c r="A3"/>
  <c r="H27" i="30"/>
  <c r="C27" s="1"/>
  <c r="A3"/>
  <c r="T9" i="29"/>
  <c r="S9"/>
  <c r="R9"/>
  <c r="Q9"/>
  <c r="P9"/>
  <c r="O9"/>
  <c r="N9"/>
  <c r="M9"/>
  <c r="L9"/>
  <c r="K9"/>
  <c r="J9"/>
  <c r="I9"/>
  <c r="H9"/>
  <c r="G9"/>
  <c r="F9"/>
  <c r="E9"/>
  <c r="D9"/>
  <c r="C9"/>
  <c r="O8"/>
  <c r="I8"/>
  <c r="A3"/>
  <c r="D34" i="28"/>
  <c r="B34"/>
  <c r="D32"/>
  <c r="B32"/>
  <c r="B11"/>
</calcChain>
</file>

<file path=xl/sharedStrings.xml><?xml version="1.0" encoding="utf-8"?>
<sst xmlns="http://schemas.openxmlformats.org/spreadsheetml/2006/main" count="1465" uniqueCount="521">
  <si>
    <t>附件2-3</t>
  </si>
  <si>
    <t>预算01-1表</t>
  </si>
  <si>
    <t>财务收支预算总表</t>
  </si>
  <si>
    <t xml:space="preserve"> 单位名称：云南省大姚县第一中学</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</si>
  <si>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</si>
  <si>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</si>
  <si>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</si>
  <si>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</si>
  <si>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</si>
  <si>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</si>
  <si>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</si>
  <si>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</si>
  <si>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</si>
  <si>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</si>
  <si>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</si>
  <si>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</si>
  <si>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</si>
  <si>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</si>
  <si>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</si>
  <si>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</si>
  <si>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</si>
  <si>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</si>
  <si>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</si>
  <si>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</si>
  <si>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</si>
  <si>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</si>
  <si>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</si>
  <si>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</si>
  <si>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</si>
  <si>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</si>
  <si>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</si>
  <si>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</si>
  <si>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</si>
  <si>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</si>
  <si>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</si>
  <si>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</si>
  <si>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</si>
  <si>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</si>
  <si>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</si>
  <si>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</si>
  <si>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</si>
  <si>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</si>
  <si>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</si>
  <si>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</si>
  <si>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</si>
  <si>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</si>
  <si>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</si>
  <si>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</si>
  <si>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</si>
  <si>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</si>
  <si>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</si>
  <si>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</si>
  <si>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</si>
  <si>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</si>
  <si>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</si>
  <si>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</si>
  <si>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</si>
  <si>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</si>
  <si>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</si>
  <si>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</si>
  <si>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</si>
  <si>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</si>
  <si>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</si>
  <si>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</si>
  <si>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</si>
  <si>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</si>
  <si>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</si>
  <si>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105004</t>
  </si>
  <si>
    <t>云南省大姚县第一中学</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</si>
  <si>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</si>
  <si>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</si>
  <si>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</si>
  <si>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</si>
  <si>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</si>
  <si>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</si>
  <si>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</si>
  <si>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</si>
  <si>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</si>
  <si>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</si>
  <si>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</si>
  <si>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</si>
  <si>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</si>
  <si>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</si>
  <si>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20502</t>
  </si>
  <si>
    <t xml:space="preserve">  普通教育</t>
  </si>
  <si>
    <t>2050203</t>
  </si>
  <si>
    <t xml:space="preserve">    初中教育</t>
  </si>
  <si>
    <t>2050204</t>
  </si>
  <si>
    <t xml:space="preserve">    高中教育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</si>
  <si>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</si>
  <si>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</si>
  <si>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</si>
  <si>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</si>
  <si>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</si>
  <si>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</si>
  <si>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</si>
  <si>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</si>
  <si>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</si>
  <si>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</si>
  <si>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</si>
  <si>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</si>
  <si>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</si>
  <si>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</si>
  <si>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</si>
  <si>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</si>
  <si>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</si>
  <si>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</si>
  <si>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</si>
  <si>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</si>
  <si>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</si>
  <si>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</si>
  <si>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</si>
  <si>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</si>
  <si>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</si>
  <si>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</si>
  <si>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</si>
  <si>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</si>
  <si>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</si>
  <si>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</si>
  <si>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</si>
  <si>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</si>
  <si>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</si>
  <si>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</si>
  <si>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</si>
  <si>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</si>
  <si>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</si>
  <si>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</si>
  <si>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</si>
  <si>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</si>
  <si>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</si>
  <si>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</si>
  <si>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</si>
  <si>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</si>
  <si>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</si>
  <si>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</si>
  <si>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</si>
  <si>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</si>
  <si>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</si>
  <si>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</si>
  <si>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</si>
  <si>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</si>
  <si>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</si>
  <si>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</si>
  <si>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</si>
  <si>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</si>
  <si>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</si>
  <si>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</si>
  <si>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</si>
  <si>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</si>
  <si>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</si>
  <si>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</si>
  <si>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</si>
  <si>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</si>
  <si>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</si>
  <si>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</si>
  <si>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</si>
  <si>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</si>
  <si>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</si>
  <si>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</si>
  <si>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</si>
  <si>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</si>
  <si>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</si>
  <si>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</si>
  <si>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</si>
  <si>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</si>
  <si>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</si>
  <si>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</si>
  <si>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</si>
  <si>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</si>
  <si>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</si>
  <si>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</si>
  <si>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</si>
  <si>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</si>
  <si>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</si>
  <si>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</si>
  <si>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</si>
  <si>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</si>
  <si>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</si>
  <si>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</si>
  <si>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</si>
  <si>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</si>
  <si>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</si>
  <si>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</si>
  <si>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</si>
  <si>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</si>
  <si>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</si>
  <si>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</si>
  <si>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</si>
  <si>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</si>
  <si>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</si>
  <si>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</si>
  <si>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</si>
  <si>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</si>
  <si>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</si>
  <si>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</si>
  <si>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</si>
  <si>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</si>
  <si>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</si>
  <si>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</si>
  <si>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</si>
  <si>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</si>
  <si>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</si>
  <si>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</si>
  <si>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</si>
  <si>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</si>
  <si>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</si>
  <si>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</si>
  <si>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</si>
  <si>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</si>
  <si>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</si>
  <si>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</si>
  <si>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</si>
  <si>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</si>
  <si>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云南省大姚县第一中学</t>
  </si>
  <si>
    <t>532326241100002202249</t>
  </si>
  <si>
    <t>事业人员基本工资</t>
  </si>
  <si>
    <t>初中教育</t>
  </si>
  <si>
    <t>30101</t>
  </si>
  <si>
    <t>基本工资</t>
  </si>
  <si>
    <t>高中教育</t>
  </si>
  <si>
    <t>532326241100002202266</t>
  </si>
  <si>
    <t>事业人员工绩效奖励</t>
  </si>
  <si>
    <t>30107</t>
  </si>
  <si>
    <t>绩效工资</t>
  </si>
  <si>
    <t>532326241100002202265</t>
  </si>
  <si>
    <t>2017年新增绩效奖励（事业）</t>
  </si>
  <si>
    <t>532326241100002202250</t>
  </si>
  <si>
    <t>事业人员津贴补贴</t>
  </si>
  <si>
    <t>30102</t>
  </si>
  <si>
    <t>津贴补贴</t>
  </si>
  <si>
    <t>532326241100002202274</t>
  </si>
  <si>
    <t>事业人员一个月基本工资额度</t>
  </si>
  <si>
    <t>532326241100002202279</t>
  </si>
  <si>
    <t>机关事业单位基本养老保险缴费</t>
  </si>
  <si>
    <t>机关事业单位基本养老保险缴费支出</t>
  </si>
  <si>
    <t>30108</t>
  </si>
  <si>
    <t>532326241100002202271</t>
  </si>
  <si>
    <t>医疗保险缴费</t>
  </si>
  <si>
    <t>事业单位医疗</t>
  </si>
  <si>
    <t>30110</t>
  </si>
  <si>
    <t>职工基本医疗保险缴费</t>
  </si>
  <si>
    <t>公务员医疗补助</t>
  </si>
  <si>
    <t>30111</t>
  </si>
  <si>
    <t>公务员医疗补助缴费</t>
  </si>
  <si>
    <t>其他行政事业单位医疗支出</t>
  </si>
  <si>
    <t>30112</t>
  </si>
  <si>
    <t>其他社会保障缴费</t>
  </si>
  <si>
    <t>532326241100002202278</t>
  </si>
  <si>
    <t>工伤保险</t>
  </si>
  <si>
    <t>532326241100002202270</t>
  </si>
  <si>
    <t>失业保险</t>
  </si>
  <si>
    <t>532326241100002202282</t>
  </si>
  <si>
    <t>住房公积金</t>
  </si>
  <si>
    <t>30113</t>
  </si>
  <si>
    <t>532326241100002202272</t>
  </si>
  <si>
    <t>离休费</t>
  </si>
  <si>
    <t>事业单位离退休</t>
  </si>
  <si>
    <t>30301</t>
  </si>
  <si>
    <t>532326241100002202293</t>
  </si>
  <si>
    <t>退休生活补助</t>
  </si>
  <si>
    <t>30302</t>
  </si>
  <si>
    <t>退休费</t>
  </si>
  <si>
    <t>532326241100002202291</t>
  </si>
  <si>
    <t>退休公用经费</t>
  </si>
  <si>
    <t>30201</t>
  </si>
  <si>
    <t>办公费</t>
  </si>
  <si>
    <t>预算05-1表</t>
  </si>
  <si>
    <t>项目支出预算表（其他运转类、特定目标类项目）</t>
  </si>
  <si>
    <t>项目分类</t>
  </si>
  <si>
    <t>项目单位</t>
  </si>
  <si>
    <t>经济科目编码</t>
  </si>
  <si>
    <t>经济科目名称</t>
  </si>
  <si>
    <t>本年拨款</t>
  </si>
  <si>
    <t>事业单位
经营收入</t>
  </si>
  <si>
    <t>其中：本次下达</t>
  </si>
  <si>
    <t>312 民生类</t>
  </si>
  <si>
    <t>532326241100002169399</t>
  </si>
  <si>
    <t>城乡义务教育生均公用经费补助资金</t>
  </si>
  <si>
    <t>532326241100002149731</t>
  </si>
  <si>
    <t>普通高中公用经费补助资金</t>
  </si>
  <si>
    <t>30202</t>
  </si>
  <si>
    <t>印刷费</t>
  </si>
  <si>
    <t>30205</t>
  </si>
  <si>
    <t>水费</t>
  </si>
  <si>
    <t>30206</t>
  </si>
  <si>
    <t>电费</t>
  </si>
  <si>
    <t>30207</t>
  </si>
  <si>
    <t>邮电费</t>
  </si>
  <si>
    <t>30211</t>
  </si>
  <si>
    <t>差旅费</t>
  </si>
  <si>
    <t>30213</t>
  </si>
  <si>
    <t>维修（护）费</t>
  </si>
  <si>
    <t>30216</t>
  </si>
  <si>
    <t>培训费</t>
  </si>
  <si>
    <t>30226</t>
  </si>
  <si>
    <t>劳务费</t>
  </si>
  <si>
    <t>30228</t>
  </si>
  <si>
    <t>工会经费</t>
  </si>
  <si>
    <t>532326241100002149694</t>
  </si>
  <si>
    <t>普通高中家庭经济困难学生国家助学专项资金</t>
  </si>
  <si>
    <t>30308</t>
  </si>
  <si>
    <t>助学金</t>
  </si>
  <si>
    <t>532326241100002149717</t>
  </si>
  <si>
    <t>普通高中免除家庭经济困难学生学杂费专项资金</t>
  </si>
  <si>
    <t>313 事业发展类</t>
  </si>
  <si>
    <t>532326241100002149776</t>
  </si>
  <si>
    <t>普通高中脱贫家庭经济困难学生生活补助专项资金</t>
  </si>
  <si>
    <t>30305</t>
  </si>
  <si>
    <t>生活补助</t>
  </si>
  <si>
    <t>532326241100002171230</t>
  </si>
  <si>
    <t>其它财政供养（遗属人员）生活补助资金</t>
  </si>
  <si>
    <t>死亡抚恤</t>
  </si>
  <si>
    <t>30304</t>
  </si>
  <si>
    <t>抚恤金</t>
  </si>
  <si>
    <t>532326241100002171231</t>
  </si>
  <si>
    <t>义务教育家庭经济困难学生生活补助专项资金</t>
  </si>
  <si>
    <t>532326241100002171246</t>
  </si>
  <si>
    <t>义务教育阶段特殊教育学校和随班就读残疾学生生均公用经费补助资金</t>
  </si>
  <si>
    <t>特殊学校教育</t>
  </si>
  <si>
    <t>预算05-2表</t>
  </si>
  <si>
    <t>项目支出绩效目标表（本级下达）</t>
  </si>
  <si>
    <t>单位名称、项目名称</t>
  </si>
  <si>
    <t>项目年度绩效目标</t>
  </si>
  <si>
    <t>一级指标</t>
  </si>
  <si>
    <t>二级指标</t>
  </si>
  <si>
    <t>三级指标</t>
  </si>
  <si>
    <t>指标
性质</t>
  </si>
  <si>
    <t>指标值</t>
  </si>
  <si>
    <t>度量单位</t>
  </si>
  <si>
    <t>指标属性</t>
  </si>
  <si>
    <t>指标内容</t>
  </si>
  <si>
    <t>义务教育家庭经济困难学生生活补助资金</t>
  </si>
  <si>
    <t>落实城乡义务教育经费保障机制，按照城乡义务教育家庭困难学生人数补助生活补助，补助标准为小学寄宿生1000元/生年，小学非寄宿生500元/生年；初中寄宿生1250元/生年，初中非寄宿生625元/生年。项目的实施，将帮助家庭经济困难学生顺利完成学业，减轻学生家庭经济负担，有效提升义务教育巩固率。</t>
  </si>
  <si>
    <t>产出指标</t>
  </si>
  <si>
    <t>数量指标</t>
  </si>
  <si>
    <t>义教家庭经济困难学生享受生活补助覆盖率</t>
  </si>
  <si>
    <t>=</t>
  </si>
  <si>
    <t>%</t>
  </si>
  <si>
    <t>定量指标</t>
  </si>
  <si>
    <t>义教家庭经济困难学生享受生活补助覆盖率达100%</t>
  </si>
  <si>
    <t>质量指标</t>
  </si>
  <si>
    <t>建档立卡脱贫户学生覆盖率</t>
  </si>
  <si>
    <t>建档立卡脱贫户学生覆盖率达100%</t>
  </si>
  <si>
    <t>时效指标</t>
  </si>
  <si>
    <t>补助资金发放及时率</t>
  </si>
  <si>
    <t>补助资金发放及时率达100%</t>
  </si>
  <si>
    <t>补助资金当年到位率</t>
  </si>
  <si>
    <t>补助资金当年到位率达100%</t>
  </si>
  <si>
    <t>成本指标</t>
  </si>
  <si>
    <t>义教家庭经济困难小学寄宿学生生活补助标准</t>
  </si>
  <si>
    <t>元/生年</t>
  </si>
  <si>
    <t>义教家庭经济困难小学寄宿学生生活补助标准为1000元/生年</t>
  </si>
  <si>
    <t>义教家庭经济困难小学非寄宿学生生活补助标准</t>
  </si>
  <si>
    <t>义教家庭经济困难小学非寄宿学生生活补助标准为500元/生年</t>
  </si>
  <si>
    <t>义教家庭经济困难初中寄宿学生生活补助标准</t>
  </si>
  <si>
    <t>义教家庭经济困难初中寄宿学生生活补助标准为1250元/生年</t>
  </si>
  <si>
    <t>义教家庭经济困难初中非寄宿学生生活补助标准</t>
  </si>
  <si>
    <t>义教家庭经济困难初中非寄宿学生生活补助标准为625元/生年</t>
  </si>
  <si>
    <t>效益指标</t>
  </si>
  <si>
    <t>社会效益指标</t>
  </si>
  <si>
    <t>九年义务教育巩固率</t>
  </si>
  <si>
    <t>&gt;=</t>
  </si>
  <si>
    <t>九年义务教育巩固率达99.5%及其以上</t>
  </si>
  <si>
    <t>可持续影响指标</t>
  </si>
  <si>
    <t>义务教育家庭经济困难学生生活补助资助年限</t>
  </si>
  <si>
    <t>年</t>
  </si>
  <si>
    <t>义务教育家庭经济困难学生生活补助资助年限9年</t>
  </si>
  <si>
    <t>满意度指标</t>
  </si>
  <si>
    <t>服务对象满意度指标</t>
  </si>
  <si>
    <t>受助学生满意度</t>
  </si>
  <si>
    <t>受助学生满意度达95%及其以上</t>
  </si>
  <si>
    <t>家长满意度</t>
  </si>
  <si>
    <t>家长满意度达95%及其以上</t>
  </si>
  <si>
    <t>落实城乡义务教育经费保障机制，按照城乡义务教育在校学生人数补助公用经费，补助标准为小学720元/生.年，初中940.00元/生.年，特殊教育6000.00元/生.年，对寄宿制学校按照寄宿学生数每生每年再增加300元。项目的实施，将确保义务教育学校教育教学工作正常运转。</t>
  </si>
  <si>
    <t>补助义务教育在校学生公用经费覆盖率</t>
  </si>
  <si>
    <t>补助义务教育在校学生公用经费覆盖率达100%</t>
  </si>
  <si>
    <t>教师培训经费不低于年度公用经费</t>
  </si>
  <si>
    <t>教师培训经费不低于年度公用经费的5%</t>
  </si>
  <si>
    <t>九年义务教育巩固率99.5%以上</t>
  </si>
  <si>
    <t>小学公用经费补助资金标准</t>
  </si>
  <si>
    <t>小学公用经费补助资金标准为720元/生年</t>
  </si>
  <si>
    <t>初中公用经费补助资金标准</t>
  </si>
  <si>
    <t>初中公用经费补助资金标准为940元/生年</t>
  </si>
  <si>
    <t>特殊教育公用经费补助资金标准</t>
  </si>
  <si>
    <t>特殊教育公用经费补助资金标准为6000元/生年</t>
  </si>
  <si>
    <t>寄宿学生数每生每年再增加</t>
  </si>
  <si>
    <t>寄宿学生数每生每年再增加300元/生年</t>
  </si>
  <si>
    <t>补助对象知晓率</t>
  </si>
  <si>
    <t>补助对象知晓率达100%</t>
  </si>
  <si>
    <t>政策发挥作用影响时间</t>
  </si>
  <si>
    <t>政策发挥作用影响时间9年</t>
  </si>
  <si>
    <t>学生满意度</t>
  </si>
  <si>
    <t>学生满意度达95%及其以上</t>
  </si>
  <si>
    <t>义务教育课后服务费补助资金</t>
  </si>
  <si>
    <t>为保障服务好义务教育课后服务有序开展，切实减轻家庭经济负担，参照发放乡镇岗位津贴的义务教育学校给予补助，补助标准为150元/生年，其中州级补助100元/生年，县级补助50元/生年。</t>
  </si>
  <si>
    <t>符合享受义教课后服务补助经费学生覆盖率</t>
  </si>
  <si>
    <t>符合享受义教课后服务补助经费学生覆盖率达100%</t>
  </si>
  <si>
    <t>义教学生学业完成率</t>
  </si>
  <si>
    <t>义教学生学业完成率达100%</t>
  </si>
  <si>
    <t>义教课后服务补助标准</t>
  </si>
  <si>
    <t>义教课后服务补助标准为150元/生年</t>
  </si>
  <si>
    <t>义教课后服务补助标准达标率</t>
  </si>
  <si>
    <t>义教课后服务补助标准达标率达100%</t>
  </si>
  <si>
    <t>义教课后服务政策发挥作用影响时间</t>
  </si>
  <si>
    <t>义教课后服务政策发挥作用影响时间9年</t>
  </si>
  <si>
    <t>普通高中家庭经济困难学生国家助学金补助资金</t>
  </si>
  <si>
    <t>落实普通高中学生资助政策，对普通高中家庭经济困难在校学生进行资助，资助标准为一等2500元/生年，二等1500元/生年。项目的实施，将减轻普通高中家庭经济困难家庭的经济负担，确保家庭经济困难学生顺利完成学业，有效提升普通高中教育巩固率。</t>
  </si>
  <si>
    <t>建档立卡高中学生享受普高家庭经济困难学生国家助学金覆盖率</t>
  </si>
  <si>
    <t>建档立卡高中学生享受普高家庭经济困难学生国家助学金覆盖率达100%</t>
  </si>
  <si>
    <t>补助标准达标率</t>
  </si>
  <si>
    <t>补助标准达标率达100%</t>
  </si>
  <si>
    <t>普高国家助学金（一等）</t>
  </si>
  <si>
    <t>2500</t>
  </si>
  <si>
    <t>普高国家助学金（一等）补助标准为2500元/生年</t>
  </si>
  <si>
    <t>普高国家助学金（二等）</t>
  </si>
  <si>
    <t>1500</t>
  </si>
  <si>
    <t>普高国家助学金（二等）补助标准为1500元/生年</t>
  </si>
  <si>
    <t>普通高中国家助学资助年限</t>
  </si>
  <si>
    <t>普通高中国家助学资助年限3年</t>
  </si>
  <si>
    <t>普通高中免除家庭经济困难学生学杂费</t>
  </si>
  <si>
    <t>落实普通高中学生资助政策，对普通高中家庭经济困难在校学生实行免除学杂费，标准补助为1300元/生年。项目的实施，将减轻普通高中家庭经济困难家庭的经济负担，确保家庭经济困难学生顺利完成学业，有效提升普通高中教育巩固率。</t>
  </si>
  <si>
    <t>建档立卡高中学生享受免除学杂费覆盖率</t>
  </si>
  <si>
    <t>建档立卡高中学生享受免除学杂费覆盖率达100%</t>
  </si>
  <si>
    <t>普高免学杂费标准</t>
  </si>
  <si>
    <t>普高免学杂费补助标准为1300元/生年</t>
  </si>
  <si>
    <t>普高教育资助政策发挥作用影响时间</t>
  </si>
  <si>
    <t>普高教育资助政策发挥作用影响时间3年</t>
  </si>
  <si>
    <t>普通高中脱贫家庭经济困难学生生活补助资金</t>
  </si>
  <si>
    <t>落实普通高中学生资助政策，对普通高中脱贫家庭经济困难在校学生进行生活费资助，资助标准为2500元/生年。项目的实施，将减轻普通高中脱贫家庭经济困难学生家庭的经济负担，确保家庭经济困难学生顺利完成学业，有效提升普通高中教育巩固率。</t>
  </si>
  <si>
    <t>普高教育脱贫家庭经济困难学生享受生活补助覆盖率</t>
  </si>
  <si>
    <t>普高教育脱贫家庭经济困难学生享受生活补助覆盖率达100%</t>
  </si>
  <si>
    <t>普通高中脱贫家庭经济困难学生生活费资助标准</t>
  </si>
  <si>
    <t>普通高中脱贫家庭经济困难学生生活费资助标准为2500元/生年</t>
  </si>
  <si>
    <t>减轻家庭经济负担覆盖率</t>
  </si>
  <si>
    <t>减轻家庭经济负担覆盖率达100%</t>
  </si>
  <si>
    <t>落实普通高中教育经费保障机制，按照普通高中在校学生人数补助公用经费，补助标准为1500元/生.年。项目的实施，将确保高中教育学校教育教学工作正常运转。</t>
  </si>
  <si>
    <t>补助普高教育在校学生公用经费覆盖率</t>
  </si>
  <si>
    <t>补助普高教育在校学生公用经费覆盖率达100%</t>
  </si>
  <si>
    <t>普高教育巩固率</t>
  </si>
  <si>
    <t>普高教育巩固率达90%以上</t>
  </si>
  <si>
    <t>普通高中公用经费补助资金标准</t>
  </si>
  <si>
    <t>普通高中公用经费补助资金标准为1500元/生年</t>
  </si>
  <si>
    <t>政策发挥作用影响时间3年</t>
  </si>
  <si>
    <t>对机关事业单位职工的遗属进行生活补助。项目的实施，将确保机关事业单位职工的遗属生活有所保障。</t>
  </si>
  <si>
    <t>按月发放遗属二五民师生活补贴</t>
  </si>
  <si>
    <t>次</t>
  </si>
  <si>
    <t>按月发放遗属二五民师生活补贴不少于12次</t>
  </si>
  <si>
    <t>资金当年到位率</t>
  </si>
  <si>
    <t>100</t>
  </si>
  <si>
    <t>资金当年到位率达100%</t>
  </si>
  <si>
    <t>发放补助达标率</t>
  </si>
  <si>
    <t>发放补助达标率达100%</t>
  </si>
  <si>
    <t>目标完成时间</t>
  </si>
  <si>
    <t>&lt;=</t>
  </si>
  <si>
    <t>2024-12-31</t>
  </si>
  <si>
    <t>年-月-日</t>
  </si>
  <si>
    <t>目标于2024年12月31日前完成</t>
  </si>
  <si>
    <t>各类补助对象知晓率</t>
  </si>
  <si>
    <t>各类补助对象知晓率达100%</t>
  </si>
  <si>
    <t>各类补助受益年限</t>
  </si>
  <si>
    <t>各类补助受益年限大于3年以上</t>
  </si>
  <si>
    <t>服务对象满意度</t>
  </si>
  <si>
    <t>95</t>
  </si>
  <si>
    <t>服务对象满意度大于95%以上</t>
  </si>
  <si>
    <t>社会满意度</t>
  </si>
  <si>
    <t>社会满意度大于95%以上</t>
  </si>
  <si>
    <t>预算05-3表</t>
  </si>
  <si>
    <t>项目支出绩效目标表（另文下达）</t>
  </si>
  <si>
    <t>指标性质</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</si>
  <si>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</si>
  <si>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</si>
  <si>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</si>
  <si>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</si>
  <si>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</si>
  <si>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</si>
  <si>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</si>
  <si>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</si>
  <si>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</si>
  <si>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</si>
  <si>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</si>
  <si>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</si>
  <si>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</si>
  <si>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</si>
  <si>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</si>
  <si>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</si>
  <si>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</si>
  <si>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</si>
  <si>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</si>
  <si>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</si>
  <si>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</si>
  <si>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</si>
  <si>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</si>
  <si>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对下转移支付预算表</t>
  </si>
  <si>
    <t>单位名称（项目）</t>
  </si>
  <si>
    <t>地区</t>
  </si>
  <si>
    <t>政府性基金</t>
  </si>
  <si>
    <t>大姚县</t>
  </si>
  <si>
    <t/>
  </si>
  <si>
    <t>说明：本表无数据，故公开空表。</t>
  </si>
  <si>
    <t>预算09-2表</t>
  </si>
  <si>
    <t>对下转移支付绩效目标表</t>
  </si>
  <si>
    <r>
      <rPr>
        <sz val="10"/>
        <color indexed="8"/>
        <rFont val="宋体"/>
        <charset val="134"/>
      </rPr>
      <t>预算10</t>
    </r>
    <r>
      <rPr>
        <sz val="10"/>
        <color indexed="8"/>
        <rFont val="宋体"/>
        <charset val="134"/>
      </rPr>
      <t>表</t>
    </r>
  </si>
  <si>
    <t>新增资产配置表</t>
  </si>
  <si>
    <t>资产类别</t>
  </si>
  <si>
    <t>资产分类代码.名称</t>
  </si>
  <si>
    <t>资产名称</t>
  </si>
  <si>
    <t>计量单位</t>
  </si>
  <si>
    <t>财政部门批复数（元）</t>
  </si>
  <si>
    <t>单价</t>
  </si>
  <si>
    <t>金额</t>
  </si>
  <si>
    <t>预算11表</t>
  </si>
  <si>
    <t>上级补助项目支出预算表</t>
  </si>
  <si>
    <t>单位名称：云南省大姚县第一中学</t>
  </si>
  <si>
    <t>上级补助</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</si>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</sst>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2">
    <numFmt numFmtId="180" formatCode="#,##0.00;[Red]#,##0.00"/>
    <numFmt numFmtId="181" formatCode="0.00_);[Red]\-0.00\ "/>
  </numFmts>
  <fonts count="43">
    <font>
      <sz val="10"/>
      <name val="Arial"/>
    </font>
    <font>
      <sz val="10"/>
      <name val="Arial"/>
      <charset val="1"/>
    </font>
    <font>
      <sz val="9"/>
      <name val="宋体"/>
      <charset val="134"/>
    </font>
    <font>
      <sz val="9"/>
      <name val="Microsoft Sans Serif"/>
      <charset val="1"/>
    </font>
    <font>
      <sz val="10"/>
      <color rgb="FF000000"/>
      <name val="宋体"/>
      <charset val="134"/>
    </font>
    <font>
      <sz val="9"/>
      <color rgb="FF000000"/>
      <name val="宋体"/>
      <charset val="134"/>
    </font>
    <font>
      <sz val="11"/>
      <color rgb="FF000000"/>
      <name val="宋体"/>
      <charset val="134"/>
    </font>
    <font>
      <sz val="11"/>
      <name val="宋体"/>
      <charset val="134"/>
    </font>
    <font>
      <sz val="10"/>
      <name val="宋体"/>
      <charset val="134"/>
    </font>
    <font>
      <sz val="10"/>
      <name val="宋体"/>
      <charset val="134"/>
    </font>
    <font>
      <sz val="10"/>
      <color indexed="8"/>
      <name val="宋体"/>
      <charset val="134"/>
    </font>
    <font>
      <sz val="23"/>
      <color indexed="8"/>
      <name val="方正小标宋简体"/>
      <charset val="134"/>
    </font>
    <font>
      <b/>
      <sz val="23"/>
      <color indexed="8"/>
      <name val="宋体"/>
      <charset val="134"/>
    </font>
    <font>
      <sz val="11"/>
      <color indexed="8"/>
      <name val="宋体"/>
      <charset val="134"/>
    </font>
    <font>
      <sz val="12"/>
      <color indexed="8"/>
      <name val="宋体"/>
      <charset val="134"/>
    </font>
    <font>
      <sz val="11"/>
      <color theme="1"/>
      <name val="宋体"/>
      <charset val="134"/>
      <scheme val="minor"/>
    </font>
    <font>
      <sz val="9"/>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0"/>
      <color rgb="FF000000"/>
      <name val="宋体"/>
      <charset val="134"/>
    </font>
    <font>
      <sz val="11"/>
      <name val="宋体"/>
      <charset val="134"/>
    </font>
    <font>
      <b/>
      <sz val="22"/>
      <color rgb="FF000000"/>
      <name val="宋体"/>
      <charset val="134"/>
    </font>
    <font>
      <sz val="10"/>
      <color rgb="FFFFFFFF"/>
      <name val="宋体"/>
      <charset val="134"/>
    </font>
    <font>
      <sz val="21"/>
      <color rgb="FF000000"/>
      <name val="方正小标宋简体"/>
      <charset val="134"/>
    </font>
    <font>
      <b/>
      <sz val="21"/>
      <color rgb="FF000000"/>
      <name val="宋体"/>
      <charset val="134"/>
    </font>
    <font>
      <sz val="9"/>
      <name val="Microsoft YaHei UI"/>
      <family val="2"/>
      <charset val="134"/>
    </font>
    <font>
      <sz val="9"/>
      <color indexed="8"/>
      <name val="宋体"/>
      <charset val="134"/>
    </font>
    <font>
      <sz val="12"/>
      <name val="宋体"/>
      <charset val="134"/>
    </font>
    <font>
      <sz val="18"/>
      <name val="方正小标宋简体"/>
      <charset val="134"/>
    </font>
    <font>
      <sz val="18"/>
      <name val="华文中宋"/>
      <charset val="134"/>
    </font>
    <font>
      <sz val="20"/>
      <color rgb="FF000000"/>
      <name val="方正小标宋简体"/>
      <charset val="134"/>
    </font>
    <font>
      <b/>
      <sz val="11"/>
      <color rgb="FF000000"/>
      <name val="宋体"/>
      <charset val="134"/>
    </font>
    <font>
      <b/>
      <sz val="9"/>
      <color rgb="FF000000"/>
      <name val="宋体"/>
      <charset val="134"/>
    </font>
    <font>
      <sz val="12"/>
      <color rgb="FF000000"/>
      <name val="方正黑体_GBK"/>
      <charset val="134"/>
    </font>
    <font>
      <sz val="10"/>
      <name val="Arial"/>
    </font>
    <font>
      <sz val="22"/>
      <color rgb="FF000000"/>
      <name val="方正小标宋简体"/>
      <family val="4"/>
      <charset val="134"/>
    </font>
    <font>
      <sz val="23"/>
      <color rgb="FF000000"/>
      <name val="方正小标宋简体"/>
      <family val="4"/>
      <charset val="134"/>
    </font>
    <font>
      <sz val="9"/>
      <name val="宋体"/>
      <family val="3"/>
      <charset val="134"/>
    </font>
    <font>
      <sz val="24"/>
      <color rgb="FF000000"/>
      <name val="方正小标宋简体"/>
      <family val="4"/>
      <charset val="134"/>
    </font>
    <font>
      <sz val="24"/>
      <name val="方正小标宋简体"/>
      <family val="4"/>
      <charset val="134"/>
    </font>
  </fonts>
  <fills count="3">
    <fill>
      <patternFill patternType="none"/>
    </fill>
    <fill>
      <patternFill patternType="gray125"/>
    </fill>
    <fill>
      <patternFill patternType="solid">
        <fgColor rgb="FFFFFFFF"/>
        <bgColor rgb="FF000000"/>
      </patternFill>
    </fill>
  </fills>
  <borders count="2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diagonal/>
    </border>
    <border>
      <left/>
      <right/>
      <top style="thin">
        <color auto="1"/>
      </top>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auto="1"/>
      </top>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13">
    <xf numFmtId="0" fontId="0" fillId="0" borderId="0"/>
    <xf numFmtId="0" fontId="16" fillId="0" borderId="0">
      <alignment vertical="top"/>
      <protection locked="0"/>
    </xf>
    <xf numFmtId="0" fontId="28" fillId="0" borderId="0">
      <alignment vertical="top"/>
      <protection locked="0"/>
    </xf>
    <xf numFmtId="0" fontId="28" fillId="0" borderId="0">
      <alignment vertical="top"/>
      <protection locked="0"/>
    </xf>
    <xf numFmtId="0" fontId="37" fillId="0" borderId="0"/>
    <xf numFmtId="0" fontId="37" fillId="0" borderId="0"/>
    <xf numFmtId="0" fontId="30" fillId="0" borderId="0"/>
    <xf numFmtId="0" fontId="30" fillId="0" borderId="0"/>
    <xf numFmtId="0" fontId="9" fillId="0" borderId="0"/>
    <xf numFmtId="0" fontId="30" fillId="0" borderId="0">
      <alignment vertical="center"/>
    </xf>
    <xf numFmtId="0" fontId="30" fillId="0" borderId="0">
      <alignment vertical="center"/>
    </xf>
    <xf numFmtId="0" fontId="9" fillId="0" borderId="0"/>
    <xf numFmtId="0" fontId="9" fillId="0" borderId="0"/>
  </cellStyleXfs>
  <cellXfs count="336">
    <xf numFmtId="0" fontId="0" fillId="0" borderId="0" xfId="0"/>
    <xf numFmtId="0" fontId="1" fillId="0" borderId="0" xfId="1" applyFont="1" applyFill="1" applyBorder="1" applyAlignment="1" applyProtection="1"/>
    <xf numFmtId="0" fontId="2" fillId="0" borderId="0" xfId="1" applyFont="1" applyFill="1" applyBorder="1" applyAlignment="1" applyProtection="1">
      <alignment vertical="top"/>
      <protection locked="0"/>
    </xf>
    <xf numFmtId="0" fontId="3" fillId="0" borderId="0" xfId="1" applyFont="1" applyFill="1" applyBorder="1" applyAlignment="1" applyProtection="1">
      <alignment vertical="top"/>
      <protection locked="0"/>
    </xf>
    <xf numFmtId="0" fontId="4" fillId="0" borderId="0" xfId="1" applyFont="1" applyFill="1" applyBorder="1" applyAlignment="1" applyProtection="1">
      <alignment horizontal="right" vertical="center" wrapText="1"/>
      <protection locked="0"/>
    </xf>
    <xf numFmtId="0" fontId="2" fillId="0" borderId="0" xfId="1" applyFont="1" applyFill="1" applyBorder="1" applyAlignment="1" applyProtection="1">
      <alignment horizontal="right" vertical="top"/>
      <protection locked="0"/>
    </xf>
    <xf numFmtId="0" fontId="4" fillId="0" borderId="0"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protection locked="0"/>
    </xf>
    <xf numFmtId="0" fontId="6" fillId="0" borderId="6"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protection locked="0"/>
    </xf>
    <xf numFmtId="0" fontId="5" fillId="2" borderId="6" xfId="1" applyFont="1" applyFill="1" applyBorder="1" applyAlignment="1" applyProtection="1">
      <alignment horizontal="left" vertical="center" wrapText="1"/>
    </xf>
    <xf numFmtId="0" fontId="5" fillId="0" borderId="6" xfId="1" applyFont="1" applyFill="1" applyBorder="1" applyAlignment="1" applyProtection="1">
      <alignment horizontal="left" vertical="center" wrapText="1"/>
      <protection locked="0"/>
    </xf>
    <xf numFmtId="0" fontId="5" fillId="2" borderId="6" xfId="1" applyFont="1" applyFill="1" applyBorder="1" applyAlignment="1" applyProtection="1">
      <alignment horizontal="center" vertical="center" wrapText="1"/>
      <protection locked="0"/>
    </xf>
    <xf numFmtId="4" fontId="5" fillId="2" borderId="6" xfId="1" applyNumberFormat="1" applyFont="1" applyFill="1" applyBorder="1" applyAlignment="1" applyProtection="1">
      <alignment horizontal="right" vertical="center"/>
    </xf>
    <xf numFmtId="0" fontId="8" fillId="0" borderId="0" xfId="1" applyFont="1" applyFill="1" applyBorder="1" applyAlignment="1" applyProtection="1"/>
    <xf numFmtId="0" fontId="4" fillId="0" borderId="0" xfId="1" applyFont="1" applyFill="1" applyBorder="1" applyAlignment="1" applyProtection="1"/>
    <xf numFmtId="0" fontId="6" fillId="0" borderId="6" xfId="1" applyFont="1" applyFill="1" applyBorder="1" applyAlignment="1" applyProtection="1">
      <alignment horizontal="center" vertical="center"/>
    </xf>
    <xf numFmtId="3" fontId="6" fillId="0" borderId="6" xfId="1" applyNumberFormat="1" applyFont="1" applyFill="1" applyBorder="1" applyAlignment="1" applyProtection="1">
      <alignment horizontal="center" vertical="center"/>
    </xf>
    <xf numFmtId="0" fontId="6" fillId="0" borderId="6" xfId="1" applyFont="1" applyFill="1" applyBorder="1" applyAlignment="1" applyProtection="1">
      <alignment horizontal="left" vertical="center" wrapText="1"/>
    </xf>
    <xf numFmtId="0" fontId="6" fillId="0" borderId="6" xfId="1" applyFont="1" applyFill="1" applyBorder="1" applyAlignment="1" applyProtection="1">
      <alignment horizontal="right" vertical="center"/>
      <protection locked="0"/>
    </xf>
    <xf numFmtId="0" fontId="6" fillId="0" borderId="6" xfId="1" applyFont="1" applyFill="1" applyBorder="1" applyAlignment="1" applyProtection="1">
      <alignment horizontal="right" vertical="center"/>
    </xf>
    <xf numFmtId="0" fontId="5" fillId="0" borderId="0" xfId="1" applyFont="1" applyFill="1" applyBorder="1" applyAlignment="1" applyProtection="1">
      <alignment horizontal="right" vertical="center"/>
    </xf>
    <xf numFmtId="0" fontId="6" fillId="0" borderId="5" xfId="1" applyFont="1" applyFill="1" applyBorder="1" applyAlignment="1" applyProtection="1">
      <alignment horizontal="center" vertical="center" wrapText="1"/>
      <protection locked="0"/>
    </xf>
    <xf numFmtId="0" fontId="9" fillId="0" borderId="0" xfId="12" applyFill="1" applyAlignment="1">
      <alignment vertical="center" shrinkToFit="1"/>
    </xf>
    <xf numFmtId="0" fontId="9" fillId="0" borderId="0" xfId="12" applyFill="1" applyAlignment="1">
      <alignment vertical="center"/>
    </xf>
    <xf numFmtId="0" fontId="10" fillId="0" borderId="0" xfId="12" applyNumberFormat="1" applyFont="1" applyFill="1" applyBorder="1" applyAlignment="1" applyProtection="1">
      <alignment horizontal="right" vertical="center"/>
    </xf>
    <xf numFmtId="0" fontId="15" fillId="0" borderId="8" xfId="0" applyFont="1" applyFill="1" applyBorder="1" applyAlignment="1">
      <alignment horizontal="center" vertical="center" wrapText="1"/>
    </xf>
    <xf numFmtId="0" fontId="14" fillId="0" borderId="8" xfId="10" applyFont="1" applyFill="1" applyBorder="1" applyAlignment="1">
      <alignment horizontal="center" vertical="center" wrapText="1"/>
    </xf>
    <xf numFmtId="0" fontId="14" fillId="0" borderId="8" xfId="10" applyFont="1" applyFill="1" applyBorder="1" applyAlignment="1">
      <alignment vertical="center" shrinkToFit="1"/>
    </xf>
    <xf numFmtId="0" fontId="14" fillId="0" borderId="8" xfId="10" applyFont="1" applyFill="1" applyBorder="1" applyAlignment="1">
      <alignment horizontal="center" vertical="center" shrinkToFit="1"/>
    </xf>
    <xf numFmtId="0" fontId="14" fillId="0" borderId="8" xfId="10" applyFont="1" applyFill="1" applyBorder="1" applyAlignment="1">
      <alignment horizontal="left" vertical="center" shrinkToFit="1"/>
    </xf>
    <xf numFmtId="0" fontId="9" fillId="0" borderId="0" xfId="12" applyFont="1" applyFill="1" applyAlignment="1">
      <alignment vertical="center"/>
    </xf>
    <xf numFmtId="0" fontId="9" fillId="0" borderId="0" xfId="1" applyFont="1" applyFill="1" applyBorder="1" applyAlignment="1" applyProtection="1">
      <alignment vertical="center"/>
    </xf>
    <xf numFmtId="0" fontId="16" fillId="0" borderId="0" xfId="1" applyFont="1" applyFill="1" applyBorder="1" applyAlignment="1" applyProtection="1">
      <alignment vertical="top"/>
      <protection locked="0"/>
    </xf>
    <xf numFmtId="0" fontId="20" fillId="0" borderId="6" xfId="1" applyFont="1" applyFill="1" applyBorder="1" applyAlignment="1" applyProtection="1">
      <alignment horizontal="center" vertical="center" wrapText="1"/>
    </xf>
    <xf numFmtId="0" fontId="20" fillId="0" borderId="6" xfId="1" applyFont="1" applyFill="1" applyBorder="1" applyAlignment="1" applyProtection="1">
      <alignment horizontal="center" vertical="center"/>
      <protection locked="0"/>
    </xf>
    <xf numFmtId="0" fontId="21" fillId="0" borderId="6" xfId="1" applyFont="1" applyFill="1" applyBorder="1" applyAlignment="1" applyProtection="1">
      <alignment horizontal="left" vertical="center" wrapText="1"/>
    </xf>
    <xf numFmtId="0" fontId="21" fillId="0" borderId="6" xfId="1" applyFont="1" applyFill="1" applyBorder="1" applyAlignment="1" applyProtection="1">
      <alignment vertical="center" wrapText="1"/>
    </xf>
    <xf numFmtId="0" fontId="21" fillId="0" borderId="6" xfId="1" applyFont="1" applyFill="1" applyBorder="1" applyAlignment="1" applyProtection="1">
      <alignment horizontal="center" vertical="center" wrapText="1"/>
    </xf>
    <xf numFmtId="0" fontId="21" fillId="0" borderId="6" xfId="1" applyFont="1" applyFill="1" applyBorder="1" applyAlignment="1" applyProtection="1">
      <alignment horizontal="center" vertical="center"/>
      <protection locked="0"/>
    </xf>
    <xf numFmtId="0" fontId="21" fillId="0" borderId="6" xfId="1" applyFont="1" applyFill="1" applyBorder="1" applyAlignment="1" applyProtection="1">
      <alignment horizontal="left" vertical="center" wrapText="1"/>
      <protection locked="0"/>
    </xf>
    <xf numFmtId="0" fontId="21" fillId="0" borderId="0" xfId="1" applyFont="1" applyFill="1" applyBorder="1" applyAlignment="1" applyProtection="1">
      <alignment horizontal="right" vertical="center"/>
      <protection locked="0"/>
    </xf>
    <xf numFmtId="0" fontId="16" fillId="0" borderId="0" xfId="1" applyFont="1" applyFill="1" applyBorder="1" applyAlignment="1" applyProtection="1">
      <alignment vertical="center"/>
      <protection locked="0"/>
    </xf>
    <xf numFmtId="0" fontId="9" fillId="0" borderId="0" xfId="1" applyFont="1" applyFill="1" applyBorder="1" applyAlignment="1" applyProtection="1"/>
    <xf numFmtId="0" fontId="22" fillId="0" borderId="0" xfId="1" applyFont="1" applyFill="1" applyBorder="1" applyAlignment="1" applyProtection="1"/>
    <xf numFmtId="0" fontId="22" fillId="0" borderId="0" xfId="1" applyFont="1" applyFill="1" applyBorder="1" applyAlignment="1" applyProtection="1">
      <alignment horizontal="right" vertical="center"/>
    </xf>
    <xf numFmtId="0" fontId="20" fillId="0" borderId="0" xfId="1" applyFont="1" applyFill="1" applyBorder="1" applyAlignment="1" applyProtection="1">
      <alignment wrapText="1"/>
    </xf>
    <xf numFmtId="0" fontId="21" fillId="0" borderId="0" xfId="1" applyFont="1" applyFill="1" applyBorder="1" applyAlignment="1" applyProtection="1">
      <alignment horizontal="right"/>
      <protection locked="0"/>
    </xf>
    <xf numFmtId="0" fontId="20" fillId="0" borderId="1" xfId="1" applyFont="1" applyFill="1" applyBorder="1" applyAlignment="1" applyProtection="1">
      <alignment horizontal="center" vertical="center"/>
    </xf>
    <xf numFmtId="0" fontId="20" fillId="0" borderId="2" xfId="1" applyFont="1" applyFill="1" applyBorder="1" applyAlignment="1" applyProtection="1">
      <alignment horizontal="center" vertical="center"/>
    </xf>
    <xf numFmtId="0" fontId="20" fillId="0" borderId="6" xfId="1" applyFont="1" applyFill="1" applyBorder="1" applyAlignment="1" applyProtection="1">
      <alignment horizontal="center" vertical="center"/>
    </xf>
    <xf numFmtId="0" fontId="20" fillId="0" borderId="5" xfId="1" applyFont="1" applyFill="1" applyBorder="1" applyAlignment="1" applyProtection="1">
      <alignment horizontal="center" vertical="center"/>
    </xf>
    <xf numFmtId="0" fontId="20" fillId="0" borderId="14" xfId="1" applyFont="1" applyFill="1" applyBorder="1" applyAlignment="1" applyProtection="1">
      <alignment horizontal="center" vertical="center"/>
    </xf>
    <xf numFmtId="0" fontId="20" fillId="0" borderId="1" xfId="1" applyFont="1" applyFill="1" applyBorder="1" applyAlignment="1" applyProtection="1">
      <alignment horizontal="center" vertical="center" wrapText="1"/>
    </xf>
    <xf numFmtId="0" fontId="20" fillId="0" borderId="7" xfId="1" applyFont="1" applyFill="1" applyBorder="1" applyAlignment="1" applyProtection="1">
      <alignment horizontal="center" vertical="center" wrapText="1"/>
    </xf>
    <xf numFmtId="0" fontId="23" fillId="0" borderId="2" xfId="1" applyFont="1" applyFill="1" applyBorder="1" applyAlignment="1" applyProtection="1">
      <alignment horizontal="center" vertical="center"/>
    </xf>
    <xf numFmtId="0" fontId="23" fillId="0" borderId="6" xfId="1" applyFont="1" applyFill="1" applyBorder="1" applyAlignment="1" applyProtection="1">
      <alignment horizontal="center" vertical="center"/>
    </xf>
    <xf numFmtId="180" fontId="21" fillId="0" borderId="6" xfId="1" applyNumberFormat="1" applyFont="1" applyFill="1" applyBorder="1" applyAlignment="1" applyProtection="1">
      <alignment horizontal="right" vertical="center"/>
      <protection locked="0"/>
    </xf>
    <xf numFmtId="180" fontId="16" fillId="0" borderId="2" xfId="1" applyNumberFormat="1" applyFont="1" applyFill="1" applyBorder="1" applyAlignment="1" applyProtection="1">
      <alignment horizontal="right" vertical="center"/>
      <protection locked="0"/>
    </xf>
    <xf numFmtId="0" fontId="21" fillId="0" borderId="6" xfId="1" applyFont="1" applyFill="1" applyBorder="1" applyAlignment="1" applyProtection="1">
      <alignment horizontal="right" vertical="center"/>
      <protection locked="0"/>
    </xf>
    <xf numFmtId="0" fontId="15" fillId="0" borderId="0" xfId="0" applyFont="1" applyFill="1" applyBorder="1" applyAlignment="1">
      <alignment vertical="center"/>
    </xf>
    <xf numFmtId="0" fontId="22" fillId="0" borderId="0" xfId="1" applyFont="1" applyFill="1" applyBorder="1" applyAlignment="1" applyProtection="1">
      <alignment wrapText="1"/>
    </xf>
    <xf numFmtId="0" fontId="20" fillId="0" borderId="0" xfId="1" applyFont="1" applyFill="1" applyBorder="1" applyAlignment="1" applyProtection="1"/>
    <xf numFmtId="0" fontId="20" fillId="0" borderId="8" xfId="1" applyFont="1" applyFill="1" applyBorder="1" applyAlignment="1" applyProtection="1">
      <alignment horizontal="center" vertical="center" wrapText="1"/>
    </xf>
    <xf numFmtId="0" fontId="20" fillId="0" borderId="8" xfId="1" applyFont="1" applyFill="1" applyBorder="1" applyAlignment="1" applyProtection="1">
      <alignment horizontal="center" vertical="center"/>
    </xf>
    <xf numFmtId="180" fontId="20" fillId="0" borderId="8" xfId="1" applyNumberFormat="1" applyFont="1" applyFill="1" applyBorder="1" applyAlignment="1" applyProtection="1">
      <alignment horizontal="center" vertical="center"/>
    </xf>
    <xf numFmtId="180" fontId="21" fillId="0" borderId="8" xfId="1" applyNumberFormat="1" applyFont="1" applyFill="1" applyBorder="1" applyAlignment="1" applyProtection="1">
      <alignment horizontal="right" vertical="center"/>
      <protection locked="0"/>
    </xf>
    <xf numFmtId="0" fontId="21" fillId="0" borderId="8" xfId="1" applyFont="1" applyFill="1" applyBorder="1" applyAlignment="1" applyProtection="1">
      <alignment horizontal="left" vertical="center"/>
      <protection locked="0"/>
    </xf>
    <xf numFmtId="0" fontId="21" fillId="0" borderId="8" xfId="1" applyFont="1" applyFill="1" applyBorder="1" applyAlignment="1" applyProtection="1">
      <alignment horizontal="center" vertical="center"/>
      <protection locked="0"/>
    </xf>
    <xf numFmtId="180" fontId="21" fillId="0" borderId="8" xfId="1" applyNumberFormat="1" applyFont="1" applyFill="1" applyBorder="1" applyAlignment="1" applyProtection="1">
      <alignment horizontal="center" vertical="center"/>
      <protection locked="0"/>
    </xf>
    <xf numFmtId="0" fontId="21" fillId="0" borderId="8" xfId="1" applyFont="1" applyFill="1" applyBorder="1" applyAlignment="1" applyProtection="1">
      <alignment horizontal="left" vertical="center" wrapText="1"/>
    </xf>
    <xf numFmtId="180" fontId="9" fillId="0" borderId="8" xfId="1" applyNumberFormat="1" applyFont="1" applyFill="1" applyBorder="1" applyAlignment="1" applyProtection="1"/>
    <xf numFmtId="0" fontId="16" fillId="0" borderId="0" xfId="1" applyFont="1" applyFill="1" applyBorder="1" applyAlignment="1" applyProtection="1">
      <alignment vertical="top" wrapText="1"/>
      <protection locked="0"/>
    </xf>
    <xf numFmtId="0" fontId="9" fillId="0" borderId="0" xfId="1" applyFont="1" applyFill="1" applyBorder="1" applyAlignment="1" applyProtection="1">
      <alignment wrapText="1"/>
    </xf>
    <xf numFmtId="0" fontId="20" fillId="0" borderId="8" xfId="1" applyFont="1" applyFill="1" applyBorder="1" applyAlignment="1" applyProtection="1">
      <alignment horizontal="center" vertical="center" wrapText="1"/>
      <protection locked="0"/>
    </xf>
    <xf numFmtId="180" fontId="21" fillId="0" borderId="8" xfId="1" applyNumberFormat="1" applyFont="1" applyFill="1" applyBorder="1" applyAlignment="1" applyProtection="1">
      <alignment horizontal="right" vertical="center"/>
    </xf>
    <xf numFmtId="180" fontId="16" fillId="0" borderId="8" xfId="1" applyNumberFormat="1" applyFont="1" applyFill="1" applyBorder="1" applyAlignment="1" applyProtection="1">
      <alignment vertical="top"/>
      <protection locked="0"/>
    </xf>
    <xf numFmtId="0" fontId="21" fillId="0" borderId="0" xfId="1" applyFont="1" applyFill="1" applyBorder="1" applyAlignment="1" applyProtection="1">
      <alignment horizontal="right" vertical="center" wrapText="1"/>
      <protection locked="0"/>
    </xf>
    <xf numFmtId="0" fontId="21" fillId="0" borderId="0" xfId="1" applyFont="1" applyFill="1" applyBorder="1" applyAlignment="1" applyProtection="1">
      <alignment horizontal="right" vertical="center" wrapText="1"/>
    </xf>
    <xf numFmtId="0" fontId="21" fillId="0" borderId="0" xfId="1" applyFont="1" applyFill="1" applyBorder="1" applyAlignment="1" applyProtection="1">
      <alignment horizontal="right" wrapText="1"/>
      <protection locked="0"/>
    </xf>
    <xf numFmtId="0" fontId="21" fillId="0" borderId="0" xfId="1" applyFont="1" applyFill="1" applyBorder="1" applyAlignment="1" applyProtection="1">
      <alignment horizontal="right" wrapText="1"/>
    </xf>
    <xf numFmtId="0" fontId="20" fillId="0" borderId="19" xfId="1" applyFont="1" applyFill="1" applyBorder="1" applyAlignment="1" applyProtection="1">
      <alignment horizontal="center" vertical="center" wrapText="1"/>
    </xf>
    <xf numFmtId="0" fontId="20" fillId="0" borderId="19" xfId="1" applyFont="1" applyFill="1" applyBorder="1" applyAlignment="1" applyProtection="1">
      <alignment horizontal="center" vertical="center"/>
    </xf>
    <xf numFmtId="0" fontId="21" fillId="0" borderId="5" xfId="1" applyFont="1" applyFill="1" applyBorder="1" applyAlignment="1" applyProtection="1">
      <alignment horizontal="left" vertical="center" wrapText="1"/>
    </xf>
    <xf numFmtId="0" fontId="21" fillId="0" borderId="19" xfId="1" applyFont="1" applyFill="1" applyBorder="1" applyAlignment="1" applyProtection="1">
      <alignment horizontal="left" vertical="center" wrapText="1"/>
    </xf>
    <xf numFmtId="0" fontId="21" fillId="0" borderId="19" xfId="1" applyFont="1" applyFill="1" applyBorder="1" applyAlignment="1" applyProtection="1">
      <alignment horizontal="right" vertical="center"/>
    </xf>
    <xf numFmtId="180" fontId="21" fillId="0" borderId="19" xfId="1" applyNumberFormat="1" applyFont="1" applyFill="1" applyBorder="1" applyAlignment="1" applyProtection="1">
      <alignment horizontal="right" vertical="center"/>
      <protection locked="0"/>
    </xf>
    <xf numFmtId="180" fontId="21" fillId="0" borderId="19" xfId="1" applyNumberFormat="1" applyFont="1" applyFill="1" applyBorder="1" applyAlignment="1" applyProtection="1">
      <alignment horizontal="right" vertical="center"/>
    </xf>
    <xf numFmtId="0" fontId="20" fillId="0" borderId="19" xfId="1" applyFont="1" applyFill="1" applyBorder="1" applyAlignment="1" applyProtection="1">
      <alignment horizontal="center" vertical="center" wrapText="1"/>
      <protection locked="0"/>
    </xf>
    <xf numFmtId="0" fontId="21" fillId="0" borderId="0" xfId="1" applyFont="1" applyFill="1" applyBorder="1" applyAlignment="1" applyProtection="1">
      <alignment horizontal="right" vertical="center"/>
    </xf>
    <xf numFmtId="0" fontId="21" fillId="0" borderId="0" xfId="1" applyFont="1" applyFill="1" applyBorder="1" applyAlignment="1" applyProtection="1">
      <alignment horizontal="right"/>
    </xf>
    <xf numFmtId="49" fontId="9" fillId="0" borderId="0" xfId="1" applyNumberFormat="1" applyFont="1" applyFill="1" applyBorder="1" applyAlignment="1" applyProtection="1"/>
    <xf numFmtId="49" fontId="25" fillId="0" borderId="0" xfId="1" applyNumberFormat="1" applyFont="1" applyFill="1" applyBorder="1" applyAlignment="1" applyProtection="1"/>
    <xf numFmtId="0" fontId="25" fillId="0" borderId="0" xfId="1" applyFont="1" applyFill="1" applyBorder="1" applyAlignment="1" applyProtection="1">
      <alignment horizontal="right"/>
    </xf>
    <xf numFmtId="0" fontId="22" fillId="0" borderId="0" xfId="1" applyFont="1" applyFill="1" applyBorder="1" applyAlignment="1" applyProtection="1">
      <alignment horizontal="right"/>
    </xf>
    <xf numFmtId="0" fontId="20" fillId="0" borderId="7" xfId="1" applyFont="1" applyFill="1" applyBorder="1" applyAlignment="1" applyProtection="1">
      <alignment horizontal="center" vertical="center"/>
    </xf>
    <xf numFmtId="49" fontId="20" fillId="0" borderId="8" xfId="1" applyNumberFormat="1" applyFont="1" applyFill="1" applyBorder="1" applyAlignment="1" applyProtection="1">
      <alignment horizontal="center" vertical="center"/>
    </xf>
    <xf numFmtId="181" fontId="21" fillId="0" borderId="8" xfId="1" applyNumberFormat="1" applyFont="1" applyFill="1" applyBorder="1" applyAlignment="1" applyProtection="1">
      <alignment horizontal="right" vertical="center"/>
    </xf>
    <xf numFmtId="181" fontId="21" fillId="0" borderId="8" xfId="1" applyNumberFormat="1" applyFont="1" applyFill="1" applyBorder="1" applyAlignment="1" applyProtection="1">
      <alignment horizontal="left" vertical="center" wrapText="1"/>
    </xf>
    <xf numFmtId="0" fontId="9" fillId="0" borderId="8" xfId="1" applyFont="1" applyFill="1" applyBorder="1" applyAlignment="1" applyProtection="1">
      <alignment horizontal="center" vertical="center"/>
    </xf>
    <xf numFmtId="0" fontId="9" fillId="0" borderId="0" xfId="1" applyFont="1" applyFill="1" applyBorder="1" applyAlignment="1" applyProtection="1">
      <alignment horizontal="left" vertical="center" wrapText="1"/>
    </xf>
    <xf numFmtId="0" fontId="28" fillId="0" borderId="0" xfId="1" applyFont="1" applyFill="1" applyBorder="1" applyAlignment="1" applyProtection="1">
      <alignment vertical="top"/>
      <protection locked="0"/>
    </xf>
    <xf numFmtId="0" fontId="9" fillId="0" borderId="0" xfId="1" applyFont="1" applyFill="1" applyBorder="1" applyAlignment="1" applyProtection="1">
      <alignment horizontal="left" vertical="center"/>
    </xf>
    <xf numFmtId="0" fontId="20" fillId="0" borderId="6" xfId="1" applyFont="1" applyFill="1" applyBorder="1" applyAlignment="1" applyProtection="1">
      <alignment horizontal="left" vertical="center" wrapText="1"/>
    </xf>
    <xf numFmtId="0" fontId="20" fillId="0" borderId="6" xfId="1" applyFont="1" applyFill="1" applyBorder="1" applyAlignment="1" applyProtection="1">
      <alignment horizontal="center" vertical="center" wrapText="1"/>
      <protection locked="0"/>
    </xf>
    <xf numFmtId="0" fontId="20" fillId="0" borderId="1" xfId="1" applyFont="1" applyFill="1" applyBorder="1" applyAlignment="1" applyProtection="1">
      <alignment horizontal="left" vertical="center" wrapText="1"/>
    </xf>
    <xf numFmtId="0" fontId="20" fillId="0" borderId="1" xfId="1" applyFont="1" applyFill="1" applyBorder="1" applyAlignment="1" applyProtection="1">
      <alignment horizontal="center" vertical="center"/>
      <protection locked="0"/>
    </xf>
    <xf numFmtId="0" fontId="16" fillId="0" borderId="8" xfId="3" applyFont="1" applyFill="1" applyBorder="1" applyAlignment="1" applyProtection="1">
      <alignment vertical="center" wrapText="1"/>
      <protection locked="0"/>
    </xf>
    <xf numFmtId="0" fontId="16" fillId="0" borderId="8" xfId="3" applyFont="1" applyFill="1" applyBorder="1" applyAlignment="1" applyProtection="1">
      <alignment horizontal="left" vertical="center" wrapText="1"/>
      <protection locked="0"/>
    </xf>
    <xf numFmtId="0" fontId="29" fillId="0" borderId="8" xfId="3" applyFont="1" applyFill="1" applyBorder="1" applyAlignment="1" applyProtection="1">
      <alignment vertical="center" wrapText="1"/>
    </xf>
    <xf numFmtId="0" fontId="29" fillId="0" borderId="8" xfId="0" applyFont="1" applyFill="1" applyBorder="1" applyAlignment="1" applyProtection="1">
      <alignment horizontal="center" vertical="center"/>
    </xf>
    <xf numFmtId="0" fontId="29" fillId="0" borderId="8" xfId="3" applyFont="1" applyFill="1" applyBorder="1" applyAlignment="1" applyProtection="1">
      <alignment horizontal="center" vertical="center" wrapText="1"/>
    </xf>
    <xf numFmtId="0" fontId="16" fillId="0" borderId="8" xfId="3" applyFont="1" applyFill="1" applyBorder="1" applyAlignment="1" applyProtection="1">
      <alignment horizontal="center" vertical="center" wrapText="1"/>
      <protection locked="0"/>
    </xf>
    <xf numFmtId="49" fontId="16" fillId="0" borderId="8" xfId="8" applyNumberFormat="1" applyFont="1" applyFill="1" applyBorder="1" applyAlignment="1">
      <alignment vertical="center" wrapText="1"/>
    </xf>
    <xf numFmtId="49" fontId="29" fillId="0" borderId="8" xfId="8" applyNumberFormat="1" applyFont="1" applyFill="1" applyBorder="1" applyAlignment="1">
      <alignment horizontal="center" vertical="center" wrapText="1"/>
    </xf>
    <xf numFmtId="0" fontId="29" fillId="0" borderId="8" xfId="8" applyNumberFormat="1" applyFont="1" applyFill="1" applyBorder="1" applyAlignment="1">
      <alignment horizontal="center" vertical="center" wrapText="1"/>
    </xf>
    <xf numFmtId="0" fontId="29" fillId="0" borderId="8" xfId="3" applyFont="1" applyFill="1" applyBorder="1" applyAlignment="1" applyProtection="1">
      <alignment horizontal="left" vertical="center" wrapText="1"/>
    </xf>
    <xf numFmtId="0" fontId="21" fillId="0" borderId="22" xfId="1" applyFont="1" applyFill="1" applyBorder="1" applyAlignment="1" applyProtection="1">
      <alignment vertical="center"/>
    </xf>
    <xf numFmtId="0" fontId="21" fillId="0" borderId="6" xfId="1" applyFont="1" applyFill="1" applyBorder="1" applyAlignment="1" applyProtection="1">
      <alignment horizontal="left" vertical="center"/>
    </xf>
    <xf numFmtId="0" fontId="16" fillId="0" borderId="0" xfId="1" applyFont="1" applyFill="1" applyBorder="1" applyAlignment="1" applyProtection="1"/>
    <xf numFmtId="0" fontId="9" fillId="0" borderId="0" xfId="1" applyFont="1" applyFill="1" applyBorder="1" applyAlignment="1" applyProtection="1">
      <alignment vertical="center" shrinkToFit="1"/>
    </xf>
    <xf numFmtId="49" fontId="22" fillId="0" borderId="0" xfId="1" applyNumberFormat="1" applyFont="1" applyFill="1" applyBorder="1" applyAlignment="1" applyProtection="1"/>
    <xf numFmtId="0" fontId="22" fillId="0" borderId="8" xfId="1" applyFont="1" applyFill="1" applyBorder="1" applyAlignment="1" applyProtection="1">
      <alignment horizontal="center" vertical="center"/>
    </xf>
    <xf numFmtId="0" fontId="16" fillId="0" borderId="6" xfId="1" applyFont="1" applyFill="1" applyBorder="1" applyAlignment="1" applyProtection="1">
      <alignment horizontal="left" vertical="center" wrapText="1"/>
    </xf>
    <xf numFmtId="0" fontId="29" fillId="0" borderId="8" xfId="5" applyFont="1" applyFill="1" applyBorder="1" applyAlignment="1" applyProtection="1">
      <alignment horizontal="center" vertical="center" wrapText="1" readingOrder="1"/>
      <protection locked="0"/>
    </xf>
    <xf numFmtId="4" fontId="16" fillId="0" borderId="6" xfId="1" applyNumberFormat="1" applyFont="1" applyFill="1" applyBorder="1" applyAlignment="1" applyProtection="1">
      <alignment horizontal="right" vertical="center" wrapText="1"/>
    </xf>
    <xf numFmtId="180" fontId="16" fillId="0" borderId="5" xfId="1" applyNumberFormat="1" applyFont="1" applyFill="1" applyBorder="1" applyAlignment="1" applyProtection="1">
      <alignment horizontal="right" vertical="center" shrinkToFit="1"/>
      <protection locked="0"/>
    </xf>
    <xf numFmtId="180" fontId="16" fillId="0" borderId="6" xfId="1" applyNumberFormat="1" applyFont="1" applyFill="1" applyBorder="1" applyAlignment="1" applyProtection="1">
      <alignment horizontal="right" vertical="center" shrinkToFit="1"/>
      <protection locked="0"/>
    </xf>
    <xf numFmtId="180" fontId="16" fillId="0" borderId="5" xfId="1" applyNumberFormat="1" applyFont="1" applyFill="1" applyBorder="1" applyAlignment="1" applyProtection="1">
      <alignment horizontal="right" vertical="center" shrinkToFit="1"/>
    </xf>
    <xf numFmtId="0" fontId="21" fillId="0" borderId="8" xfId="1" applyFont="1" applyFill="1" applyBorder="1" applyAlignment="1" applyProtection="1">
      <alignment horizontal="center" vertical="center" wrapText="1"/>
    </xf>
    <xf numFmtId="0" fontId="16" fillId="0" borderId="6" xfId="1" applyFont="1" applyFill="1" applyBorder="1" applyAlignment="1" applyProtection="1">
      <alignment horizontal="left" vertical="center" wrapText="1"/>
      <protection locked="0"/>
    </xf>
    <xf numFmtId="4" fontId="21" fillId="0" borderId="6" xfId="1" applyNumberFormat="1" applyFont="1" applyFill="1" applyBorder="1" applyAlignment="1" applyProtection="1">
      <alignment horizontal="right" vertical="center"/>
      <protection locked="0"/>
    </xf>
    <xf numFmtId="0" fontId="9" fillId="0" borderId="8" xfId="1" applyFont="1" applyFill="1" applyBorder="1" applyAlignment="1" applyProtection="1">
      <alignment horizontal="center" vertical="center" shrinkToFit="1"/>
    </xf>
    <xf numFmtId="180" fontId="21" fillId="0" borderId="8" xfId="1" applyNumberFormat="1" applyFont="1" applyFill="1" applyBorder="1" applyAlignment="1" applyProtection="1">
      <alignment horizontal="right" vertical="center" shrinkToFit="1"/>
      <protection locked="0"/>
    </xf>
    <xf numFmtId="180" fontId="21" fillId="0" borderId="8" xfId="1" applyNumberFormat="1" applyFont="1" applyFill="1" applyBorder="1" applyAlignment="1" applyProtection="1">
      <alignment horizontal="right" vertical="center" shrinkToFit="1"/>
    </xf>
    <xf numFmtId="0" fontId="30" fillId="0" borderId="0" xfId="1" applyFont="1" applyFill="1" applyBorder="1" applyAlignment="1" applyProtection="1">
      <alignment horizontal="center"/>
    </xf>
    <xf numFmtId="0" fontId="30" fillId="0" borderId="0" xfId="1" applyFont="1" applyFill="1" applyBorder="1" applyAlignment="1" applyProtection="1">
      <alignment horizontal="center" wrapText="1"/>
    </xf>
    <xf numFmtId="0" fontId="30" fillId="0" borderId="0" xfId="1" applyFont="1" applyFill="1" applyBorder="1" applyAlignment="1" applyProtection="1">
      <alignment wrapText="1"/>
    </xf>
    <xf numFmtId="0" fontId="30" fillId="0" borderId="0" xfId="1" applyFont="1" applyFill="1" applyBorder="1" applyAlignment="1" applyProtection="1"/>
    <xf numFmtId="0" fontId="9" fillId="0" borderId="0" xfId="1" applyFont="1" applyFill="1" applyBorder="1" applyAlignment="1" applyProtection="1">
      <alignment horizontal="center" wrapText="1"/>
    </xf>
    <xf numFmtId="0" fontId="9" fillId="0" borderId="0" xfId="1" applyFont="1" applyFill="1" applyBorder="1" applyAlignment="1" applyProtection="1">
      <alignment horizontal="right" wrapText="1"/>
    </xf>
    <xf numFmtId="0" fontId="30" fillId="0" borderId="6" xfId="1" applyFont="1" applyFill="1" applyBorder="1" applyAlignment="1" applyProtection="1">
      <alignment horizontal="center" vertical="center" wrapText="1"/>
    </xf>
    <xf numFmtId="0" fontId="30" fillId="0" borderId="2" xfId="1" applyFont="1" applyFill="1" applyBorder="1" applyAlignment="1" applyProtection="1">
      <alignment horizontal="center" vertical="center" wrapText="1"/>
    </xf>
    <xf numFmtId="4" fontId="21" fillId="0" borderId="6" xfId="1" applyNumberFormat="1" applyFont="1" applyFill="1" applyBorder="1" applyAlignment="1" applyProtection="1">
      <alignment horizontal="right" vertical="center"/>
    </xf>
    <xf numFmtId="4" fontId="16" fillId="0" borderId="2" xfId="1" applyNumberFormat="1" applyFont="1" applyFill="1" applyBorder="1" applyAlignment="1" applyProtection="1">
      <alignment horizontal="right" vertical="center"/>
    </xf>
    <xf numFmtId="0" fontId="9" fillId="0" borderId="0" xfId="1" applyFont="1" applyFill="1" applyBorder="1" applyAlignment="1" applyProtection="1">
      <alignment vertical="top"/>
    </xf>
    <xf numFmtId="180" fontId="16" fillId="0" borderId="8" xfId="1" applyNumberFormat="1" applyFont="1" applyFill="1" applyBorder="1" applyAlignment="1" applyProtection="1">
      <alignment horizontal="right" vertical="center" shrinkToFit="1"/>
    </xf>
    <xf numFmtId="180" fontId="16" fillId="0" borderId="8" xfId="1" applyNumberFormat="1" applyFont="1" applyFill="1" applyBorder="1" applyAlignment="1" applyProtection="1">
      <alignment horizontal="right" vertical="center" shrinkToFit="1"/>
      <protection locked="0"/>
    </xf>
    <xf numFmtId="4" fontId="16" fillId="0" borderId="6" xfId="1" applyNumberFormat="1" applyFont="1" applyFill="1" applyBorder="1" applyAlignment="1" applyProtection="1">
      <alignment horizontal="right" vertical="center" wrapText="1"/>
      <protection locked="0"/>
    </xf>
    <xf numFmtId="0" fontId="16" fillId="0" borderId="0" xfId="1" applyFont="1" applyFill="1" applyBorder="1" applyAlignment="1" applyProtection="1">
      <alignment vertical="center" shrinkToFit="1"/>
      <protection locked="0"/>
    </xf>
    <xf numFmtId="0" fontId="22" fillId="0" borderId="0" xfId="1" applyFont="1" applyFill="1" applyBorder="1" applyAlignment="1" applyProtection="1">
      <alignment vertical="center"/>
    </xf>
    <xf numFmtId="0" fontId="34" fillId="0" borderId="0" xfId="1" applyFont="1" applyFill="1" applyBorder="1" applyAlignment="1" applyProtection="1">
      <alignment horizontal="center" vertical="center"/>
    </xf>
    <xf numFmtId="0" fontId="21" fillId="0" borderId="6" xfId="1" applyFont="1" applyFill="1" applyBorder="1" applyAlignment="1" applyProtection="1">
      <alignment vertical="center" shrinkToFit="1"/>
    </xf>
    <xf numFmtId="180" fontId="21" fillId="0" borderId="6" xfId="1" applyNumberFormat="1" applyFont="1" applyFill="1" applyBorder="1" applyAlignment="1" applyProtection="1">
      <alignment horizontal="right" vertical="center" shrinkToFit="1"/>
    </xf>
    <xf numFmtId="0" fontId="21" fillId="0" borderId="6" xfId="1" applyFont="1" applyFill="1" applyBorder="1" applyAlignment="1" applyProtection="1">
      <alignment horizontal="left" vertical="center" shrinkToFit="1"/>
      <protection locked="0"/>
    </xf>
    <xf numFmtId="180" fontId="21" fillId="0" borderId="6" xfId="1" applyNumberFormat="1" applyFont="1" applyFill="1" applyBorder="1" applyAlignment="1" applyProtection="1">
      <alignment horizontal="right" vertical="center" shrinkToFit="1"/>
      <protection locked="0"/>
    </xf>
    <xf numFmtId="0" fontId="21" fillId="0" borderId="6" xfId="1" applyFont="1" applyFill="1" applyBorder="1" applyAlignment="1" applyProtection="1">
      <alignment vertical="center" shrinkToFit="1"/>
      <protection locked="0"/>
    </xf>
    <xf numFmtId="0" fontId="21" fillId="0" borderId="6" xfId="1" applyFont="1" applyFill="1" applyBorder="1" applyAlignment="1" applyProtection="1">
      <alignment horizontal="left" vertical="center" shrinkToFit="1"/>
    </xf>
    <xf numFmtId="180" fontId="35" fillId="0" borderId="6" xfId="1" applyNumberFormat="1" applyFont="1" applyFill="1" applyBorder="1" applyAlignment="1" applyProtection="1">
      <alignment horizontal="right" vertical="center" shrinkToFit="1"/>
    </xf>
    <xf numFmtId="180" fontId="9" fillId="0" borderId="6" xfId="1" applyNumberFormat="1" applyFont="1" applyFill="1" applyBorder="1" applyAlignment="1" applyProtection="1">
      <alignment vertical="center" shrinkToFit="1"/>
    </xf>
    <xf numFmtId="0" fontId="9" fillId="0" borderId="6" xfId="1" applyFont="1" applyFill="1" applyBorder="1" applyAlignment="1" applyProtection="1">
      <alignment vertical="center" shrinkToFit="1"/>
    </xf>
    <xf numFmtId="0" fontId="35" fillId="0" borderId="6" xfId="1" applyFont="1" applyFill="1" applyBorder="1" applyAlignment="1" applyProtection="1">
      <alignment horizontal="center" vertical="center" shrinkToFit="1"/>
    </xf>
    <xf numFmtId="0" fontId="35" fillId="0" borderId="6" xfId="1" applyFont="1" applyFill="1" applyBorder="1" applyAlignment="1" applyProtection="1">
      <alignment horizontal="center" vertical="center" shrinkToFit="1"/>
      <protection locked="0"/>
    </xf>
    <xf numFmtId="180" fontId="20" fillId="0" borderId="24" xfId="1" applyNumberFormat="1" applyFont="1" applyFill="1" applyBorder="1" applyAlignment="1" applyProtection="1">
      <alignment horizontal="center" vertical="center" shrinkToFit="1"/>
    </xf>
    <xf numFmtId="180" fontId="21" fillId="0" borderId="24" xfId="1" applyNumberFormat="1" applyFont="1" applyFill="1" applyBorder="1" applyAlignment="1" applyProtection="1">
      <alignment horizontal="right" vertical="center" shrinkToFit="1"/>
    </xf>
    <xf numFmtId="180" fontId="20" fillId="0" borderId="2" xfId="1" applyNumberFormat="1" applyFont="1" applyFill="1" applyBorder="1" applyAlignment="1" applyProtection="1">
      <alignment horizontal="center" vertical="center" shrinkToFit="1"/>
    </xf>
    <xf numFmtId="180" fontId="21" fillId="0" borderId="25" xfId="1" applyNumberFormat="1" applyFont="1" applyFill="1" applyBorder="1" applyAlignment="1" applyProtection="1">
      <alignment horizontal="right" vertical="center" shrinkToFit="1"/>
    </xf>
    <xf numFmtId="180" fontId="21" fillId="0" borderId="5" xfId="1" applyNumberFormat="1" applyFont="1" applyFill="1" applyBorder="1" applyAlignment="1" applyProtection="1">
      <alignment horizontal="right" vertical="center" shrinkToFit="1"/>
    </xf>
    <xf numFmtId="180" fontId="20" fillId="0" borderId="25" xfId="1" applyNumberFormat="1" applyFont="1" applyFill="1" applyBorder="1" applyAlignment="1" applyProtection="1">
      <alignment horizontal="center" vertical="center" shrinkToFit="1"/>
    </xf>
    <xf numFmtId="180" fontId="16" fillId="0" borderId="0" xfId="1" applyNumberFormat="1" applyFont="1" applyFill="1" applyBorder="1" applyAlignment="1" applyProtection="1">
      <alignment vertical="center" shrinkToFit="1"/>
      <protection locked="0"/>
    </xf>
    <xf numFmtId="0" fontId="9" fillId="0" borderId="19" xfId="1" applyFont="1" applyFill="1" applyBorder="1" applyAlignment="1" applyProtection="1">
      <alignment horizontal="center" vertical="center" wrapText="1"/>
    </xf>
    <xf numFmtId="0" fontId="22" fillId="0" borderId="2" xfId="1" applyFont="1" applyFill="1" applyBorder="1" applyAlignment="1" applyProtection="1">
      <alignment horizontal="center" vertical="center"/>
    </xf>
    <xf numFmtId="0" fontId="22" fillId="0" borderId="6" xfId="1" applyFont="1" applyFill="1" applyBorder="1" applyAlignment="1" applyProtection="1">
      <alignment horizontal="center" vertical="center"/>
    </xf>
    <xf numFmtId="180" fontId="21" fillId="0" borderId="6" xfId="1" applyNumberFormat="1" applyFont="1" applyFill="1" applyBorder="1" applyAlignment="1" applyProtection="1">
      <alignment horizontal="center" vertical="center" shrinkToFit="1"/>
      <protection locked="0"/>
    </xf>
    <xf numFmtId="0" fontId="22" fillId="0" borderId="0" xfId="1" applyFont="1" applyFill="1" applyBorder="1" applyAlignment="1" applyProtection="1">
      <protection locked="0"/>
    </xf>
    <xf numFmtId="0" fontId="20" fillId="0" borderId="0" xfId="1" applyFont="1" applyFill="1" applyBorder="1" applyAlignment="1" applyProtection="1">
      <protection locked="0"/>
    </xf>
    <xf numFmtId="0" fontId="9" fillId="0" borderId="20" xfId="1" applyFont="1" applyFill="1" applyBorder="1" applyAlignment="1" applyProtection="1">
      <alignment horizontal="center" vertical="center" wrapText="1"/>
    </xf>
    <xf numFmtId="180" fontId="21" fillId="0" borderId="2" xfId="1" applyNumberFormat="1" applyFont="1" applyFill="1" applyBorder="1" applyAlignment="1" applyProtection="1">
      <alignment horizontal="right" vertical="center" shrinkToFit="1"/>
      <protection locked="0"/>
    </xf>
    <xf numFmtId="0" fontId="36" fillId="0" borderId="0" xfId="1" applyFont="1" applyFill="1" applyBorder="1" applyAlignment="1" applyProtection="1"/>
    <xf numFmtId="0" fontId="21" fillId="0" borderId="5" xfId="1" applyFont="1" applyFill="1" applyBorder="1" applyAlignment="1" applyProtection="1">
      <alignment horizontal="left" vertical="center" shrinkToFit="1"/>
    </xf>
    <xf numFmtId="180" fontId="21" fillId="0" borderId="21" xfId="1" applyNumberFormat="1" applyFont="1" applyFill="1" applyBorder="1" applyAlignment="1" applyProtection="1">
      <alignment horizontal="right" vertical="center" shrinkToFit="1"/>
      <protection locked="0"/>
    </xf>
    <xf numFmtId="0" fontId="21" fillId="0" borderId="2" xfId="1" applyFont="1" applyFill="1" applyBorder="1" applyAlignment="1" applyProtection="1">
      <alignment horizontal="left" vertical="center" shrinkToFit="1"/>
    </xf>
    <xf numFmtId="0" fontId="9" fillId="0" borderId="5" xfId="1" applyFont="1" applyFill="1" applyBorder="1" applyAlignment="1" applyProtection="1">
      <alignment vertical="center" shrinkToFit="1"/>
    </xf>
    <xf numFmtId="180" fontId="9" fillId="0" borderId="21" xfId="1" applyNumberFormat="1" applyFont="1" applyFill="1" applyBorder="1" applyAlignment="1" applyProtection="1">
      <alignment vertical="center" shrinkToFit="1"/>
    </xf>
    <xf numFmtId="0" fontId="35" fillId="0" borderId="5" xfId="1" applyFont="1" applyFill="1" applyBorder="1" applyAlignment="1" applyProtection="1">
      <alignment horizontal="center" vertical="center" shrinkToFit="1"/>
    </xf>
    <xf numFmtId="180" fontId="35" fillId="0" borderId="21" xfId="1" applyNumberFormat="1" applyFont="1" applyFill="1" applyBorder="1" applyAlignment="1" applyProtection="1">
      <alignment horizontal="right" vertical="center" shrinkToFit="1"/>
    </xf>
    <xf numFmtId="0" fontId="35" fillId="0" borderId="2" xfId="1" applyFont="1" applyFill="1" applyBorder="1" applyAlignment="1" applyProtection="1">
      <alignment horizontal="center" vertical="center" shrinkToFit="1"/>
    </xf>
    <xf numFmtId="180" fontId="35" fillId="0" borderId="8" xfId="1" applyNumberFormat="1" applyFont="1" applyFill="1" applyBorder="1" applyAlignment="1" applyProtection="1">
      <alignment horizontal="right" vertical="center" shrinkToFit="1"/>
    </xf>
    <xf numFmtId="180" fontId="21" fillId="0" borderId="21" xfId="1" applyNumberFormat="1" applyFont="1" applyFill="1" applyBorder="1" applyAlignment="1" applyProtection="1">
      <alignment horizontal="right" vertical="center" shrinkToFit="1"/>
    </xf>
    <xf numFmtId="0" fontId="35" fillId="0" borderId="5" xfId="1" applyFont="1" applyFill="1" applyBorder="1" applyAlignment="1" applyProtection="1">
      <alignment horizontal="center" vertical="center" shrinkToFit="1"/>
      <protection locked="0"/>
    </xf>
    <xf numFmtId="49" fontId="29" fillId="0" borderId="8" xfId="8" quotePrefix="1" applyNumberFormat="1" applyFont="1" applyFill="1" applyBorder="1" applyAlignment="1">
      <alignment horizontal="center" vertical="center" wrapText="1"/>
    </xf>
    <xf numFmtId="0" fontId="17"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top"/>
    </xf>
    <xf numFmtId="0" fontId="21" fillId="0" borderId="0" xfId="1" applyFont="1" applyFill="1" applyBorder="1" applyAlignment="1" applyProtection="1">
      <alignment horizontal="left" vertical="center"/>
    </xf>
    <xf numFmtId="0" fontId="34" fillId="0" borderId="0" xfId="1" applyFont="1" applyFill="1" applyBorder="1" applyAlignment="1" applyProtection="1">
      <alignment horizontal="center" vertical="center"/>
    </xf>
    <xf numFmtId="0" fontId="20" fillId="0" borderId="2" xfId="1" applyFont="1" applyFill="1" applyBorder="1" applyAlignment="1" applyProtection="1">
      <alignment horizontal="center" vertical="center"/>
    </xf>
    <xf numFmtId="0" fontId="20" fillId="0" borderId="4" xfId="1" applyFont="1" applyFill="1" applyBorder="1" applyAlignment="1" applyProtection="1">
      <alignment horizontal="center" vertical="center"/>
    </xf>
    <xf numFmtId="0" fontId="20" fillId="0" borderId="1" xfId="1" applyFont="1" applyFill="1" applyBorder="1" applyAlignment="1" applyProtection="1">
      <alignment horizontal="center" vertical="center"/>
    </xf>
    <xf numFmtId="0" fontId="20" fillId="0" borderId="5" xfId="1" applyFont="1" applyFill="1" applyBorder="1" applyAlignment="1" applyProtection="1">
      <alignment horizontal="center" vertical="center"/>
    </xf>
    <xf numFmtId="0" fontId="22" fillId="0" borderId="0" xfId="1" applyFont="1" applyFill="1" applyBorder="1" applyAlignment="1" applyProtection="1">
      <alignment horizontal="right" vertical="center"/>
      <protection locked="0"/>
    </xf>
    <xf numFmtId="0" fontId="17" fillId="0" borderId="0" xfId="1" applyFont="1" applyFill="1" applyBorder="1" applyAlignment="1" applyProtection="1">
      <alignment horizontal="center" vertical="center"/>
      <protection locked="0"/>
    </xf>
    <xf numFmtId="0" fontId="18"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protection locked="0"/>
    </xf>
    <xf numFmtId="0" fontId="20" fillId="0" borderId="0" xfId="1" applyFont="1" applyFill="1" applyBorder="1" applyAlignment="1" applyProtection="1"/>
    <xf numFmtId="0" fontId="22" fillId="0" borderId="0" xfId="1" applyFont="1" applyFill="1" applyBorder="1" applyAlignment="1" applyProtection="1">
      <alignment horizontal="right"/>
      <protection locked="0"/>
    </xf>
    <xf numFmtId="0" fontId="9" fillId="0" borderId="3"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xf>
    <xf numFmtId="0" fontId="9" fillId="0" borderId="16" xfId="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19"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21" fillId="0" borderId="0" xfId="1" applyFont="1" applyFill="1" applyBorder="1" applyAlignment="1" applyProtection="1">
      <alignment horizontal="left" vertical="center" wrapText="1"/>
      <protection locked="0"/>
    </xf>
    <xf numFmtId="0" fontId="20" fillId="0" borderId="0" xfId="1" applyFont="1" applyFill="1" applyBorder="1" applyAlignment="1" applyProtection="1">
      <alignment horizontal="left" vertical="center" wrapText="1"/>
    </xf>
    <xf numFmtId="0" fontId="20" fillId="0" borderId="0" xfId="1" applyFont="1" applyFill="1" applyBorder="1" applyAlignment="1" applyProtection="1">
      <alignment wrapText="1"/>
    </xf>
    <xf numFmtId="0" fontId="20" fillId="0" borderId="8"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shrinkToFit="1"/>
      <protection locked="0"/>
    </xf>
    <xf numFmtId="0" fontId="9" fillId="0" borderId="4" xfId="1" applyFont="1" applyFill="1" applyBorder="1" applyAlignment="1" applyProtection="1">
      <alignment horizontal="center" vertical="center" shrinkToFit="1"/>
    </xf>
    <xf numFmtId="0" fontId="20" fillId="0" borderId="1" xfId="1" applyFont="1" applyFill="1" applyBorder="1" applyAlignment="1" applyProtection="1">
      <alignment horizontal="center" vertical="center" wrapText="1"/>
    </xf>
    <xf numFmtId="0" fontId="20" fillId="0" borderId="5" xfId="1" applyFont="1" applyFill="1" applyBorder="1" applyAlignment="1" applyProtection="1">
      <alignment horizontal="center" vertical="center" wrapText="1"/>
    </xf>
    <xf numFmtId="0" fontId="20" fillId="0" borderId="7" xfId="1" applyFont="1" applyFill="1" applyBorder="1" applyAlignment="1" applyProtection="1">
      <alignment horizontal="center" vertical="center" wrapText="1"/>
    </xf>
    <xf numFmtId="0" fontId="20" fillId="0" borderId="21" xfId="1" applyFont="1" applyFill="1" applyBorder="1" applyAlignment="1" applyProtection="1">
      <alignment horizontal="center" vertical="center" wrapText="1"/>
    </xf>
    <xf numFmtId="0" fontId="33" fillId="0" borderId="0" xfId="1" applyFont="1" applyFill="1" applyBorder="1" applyAlignment="1" applyProtection="1">
      <alignment horizontal="center" vertical="center"/>
    </xf>
    <xf numFmtId="0" fontId="21" fillId="0" borderId="0" xfId="1" applyFont="1" applyFill="1" applyBorder="1" applyAlignment="1" applyProtection="1">
      <alignment horizontal="left" vertical="center"/>
      <protection locked="0"/>
    </xf>
    <xf numFmtId="0" fontId="20" fillId="0" borderId="1" xfId="1" applyFont="1" applyFill="1" applyBorder="1" applyAlignment="1" applyProtection="1">
      <alignment horizontal="center" vertical="center"/>
      <protection locked="0"/>
    </xf>
    <xf numFmtId="180" fontId="20" fillId="0" borderId="1" xfId="1" applyNumberFormat="1" applyFont="1" applyFill="1" applyBorder="1" applyAlignment="1" applyProtection="1">
      <alignment horizontal="center" vertical="center"/>
      <protection locked="0"/>
    </xf>
    <xf numFmtId="180" fontId="20" fillId="0" borderId="5" xfId="1" applyNumberFormat="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xf>
    <xf numFmtId="0" fontId="27" fillId="0" borderId="0" xfId="1" applyFont="1" applyFill="1" applyBorder="1" applyAlignment="1" applyProtection="1">
      <alignment horizontal="center" vertical="center"/>
    </xf>
    <xf numFmtId="49" fontId="9" fillId="0" borderId="0" xfId="1" applyNumberFormat="1" applyFont="1" applyFill="1" applyBorder="1" applyAlignment="1" applyProtection="1"/>
    <xf numFmtId="0" fontId="9" fillId="0" borderId="0" xfId="1" applyFont="1" applyFill="1" applyBorder="1" applyAlignment="1" applyProtection="1"/>
    <xf numFmtId="49" fontId="20" fillId="0" borderId="8" xfId="1" applyNumberFormat="1" applyFont="1" applyFill="1" applyBorder="1" applyAlignment="1" applyProtection="1">
      <alignment horizontal="center" vertical="center" wrapText="1"/>
    </xf>
    <xf numFmtId="0" fontId="20" fillId="0" borderId="8" xfId="1" applyFont="1" applyFill="1" applyBorder="1" applyAlignment="1" applyProtection="1">
      <alignment horizontal="center" vertical="center"/>
    </xf>
    <xf numFmtId="0" fontId="9" fillId="0" borderId="8" xfId="1" applyFont="1" applyFill="1" applyBorder="1" applyAlignment="1" applyProtection="1">
      <alignment horizontal="center" vertical="center" shrinkToFit="1"/>
    </xf>
    <xf numFmtId="0" fontId="31" fillId="0" borderId="0" xfId="1" applyFont="1" applyFill="1" applyBorder="1" applyAlignment="1" applyProtection="1">
      <alignment horizontal="center" vertical="center" wrapText="1"/>
    </xf>
    <xf numFmtId="0" fontId="32"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wrapText="1"/>
    </xf>
    <xf numFmtId="0" fontId="9" fillId="0" borderId="0" xfId="1" applyFont="1" applyFill="1" applyBorder="1" applyAlignment="1" applyProtection="1">
      <alignment wrapText="1"/>
    </xf>
    <xf numFmtId="0" fontId="20" fillId="0" borderId="3" xfId="1" applyFont="1" applyFill="1" applyBorder="1" applyAlignment="1" applyProtection="1">
      <alignment horizontal="center" vertical="center"/>
    </xf>
    <xf numFmtId="0" fontId="23" fillId="0" borderId="1"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wrapText="1"/>
    </xf>
    <xf numFmtId="0" fontId="22" fillId="0" borderId="23" xfId="1" applyFont="1" applyFill="1" applyBorder="1" applyAlignment="1" applyProtection="1">
      <alignment horizontal="center" wrapText="1"/>
    </xf>
    <xf numFmtId="0" fontId="21" fillId="0" borderId="8" xfId="1" applyFont="1" applyFill="1" applyBorder="1" applyAlignment="1" applyProtection="1">
      <alignment horizontal="center" vertical="center" wrapText="1"/>
    </xf>
    <xf numFmtId="0" fontId="21" fillId="0" borderId="8" xfId="1" applyFont="1" applyFill="1" applyBorder="1" applyAlignment="1" applyProtection="1">
      <alignment horizontal="center" vertical="center"/>
    </xf>
    <xf numFmtId="49" fontId="21" fillId="0" borderId="8" xfId="1" applyNumberFormat="1" applyFont="1" applyFill="1" applyBorder="1" applyAlignment="1" applyProtection="1">
      <alignment horizontal="center" vertical="center" wrapText="1"/>
    </xf>
    <xf numFmtId="0" fontId="16" fillId="0" borderId="9" xfId="1" applyFont="1" applyFill="1" applyBorder="1" applyAlignment="1" applyProtection="1">
      <alignment horizontal="center" vertical="center" wrapText="1"/>
    </xf>
    <xf numFmtId="0" fontId="16" fillId="0" borderId="13" xfId="1" applyFont="1" applyFill="1" applyBorder="1" applyAlignment="1" applyProtection="1">
      <alignment horizontal="center" vertical="center" wrapText="1"/>
    </xf>
    <xf numFmtId="0" fontId="20" fillId="0" borderId="0" xfId="1" applyFont="1" applyFill="1" applyBorder="1" applyAlignment="1" applyProtection="1">
      <alignment horizontal="left" vertical="center"/>
    </xf>
    <xf numFmtId="0" fontId="9" fillId="0" borderId="21" xfId="1" applyFont="1" applyFill="1" applyBorder="1" applyAlignment="1" applyProtection="1">
      <alignment horizontal="center" vertical="center" shrinkToFit="1"/>
      <protection locked="0"/>
    </xf>
    <xf numFmtId="0" fontId="9" fillId="0" borderId="20" xfId="1" applyFont="1" applyFill="1" applyBorder="1" applyAlignment="1" applyProtection="1">
      <alignment horizontal="center" vertical="center" shrinkToFit="1"/>
      <protection locked="0"/>
    </xf>
    <xf numFmtId="0" fontId="16" fillId="0" borderId="20" xfId="1" applyFont="1" applyFill="1" applyBorder="1" applyAlignment="1" applyProtection="1">
      <alignment horizontal="left" vertical="center" shrinkToFit="1"/>
    </xf>
    <xf numFmtId="0" fontId="16" fillId="0" borderId="19" xfId="1" applyFont="1" applyFill="1" applyBorder="1" applyAlignment="1" applyProtection="1">
      <alignment horizontal="left" vertical="center" shrinkToFit="1"/>
    </xf>
    <xf numFmtId="0" fontId="21" fillId="0" borderId="8" xfId="1" applyFont="1" applyFill="1" applyBorder="1" applyAlignment="1" applyProtection="1">
      <alignment horizontal="center" vertical="center" wrapText="1"/>
      <protection locked="0"/>
    </xf>
    <xf numFmtId="0" fontId="16" fillId="0" borderId="8" xfId="1" applyFont="1" applyFill="1" applyBorder="1" applyAlignment="1" applyProtection="1">
      <alignment horizontal="center" vertical="center" wrapText="1"/>
    </xf>
    <xf numFmtId="0" fontId="16" fillId="0" borderId="0" xfId="1" applyFont="1" applyFill="1" applyBorder="1" applyAlignment="1" applyProtection="1">
      <alignment horizontal="left" vertical="center"/>
      <protection locked="0"/>
    </xf>
    <xf numFmtId="0" fontId="9" fillId="0" borderId="0" xfId="1" applyFont="1" applyFill="1" applyBorder="1" applyAlignment="1" applyProtection="1">
      <alignment vertical="center"/>
    </xf>
    <xf numFmtId="0" fontId="16" fillId="0" borderId="0" xfId="1" applyFont="1" applyFill="1" applyBorder="1" applyAlignment="1" applyProtection="1">
      <alignment vertical="top"/>
      <protection locked="0"/>
    </xf>
    <xf numFmtId="0" fontId="16" fillId="0" borderId="8" xfId="2" applyFont="1" applyFill="1" applyBorder="1" applyAlignment="1" applyProtection="1">
      <alignment horizontal="center" vertical="center" wrapText="1" shrinkToFit="1"/>
      <protection locked="0"/>
    </xf>
    <xf numFmtId="0" fontId="21" fillId="0" borderId="22" xfId="1" applyFont="1" applyFill="1" applyBorder="1" applyAlignment="1" applyProtection="1">
      <alignment horizontal="center" vertical="center" wrapText="1"/>
    </xf>
    <xf numFmtId="0" fontId="21" fillId="0" borderId="14" xfId="1" applyFont="1" applyFill="1" applyBorder="1" applyAlignment="1" applyProtection="1">
      <alignment horizontal="center" vertical="center" wrapText="1"/>
    </xf>
    <xf numFmtId="0" fontId="21" fillId="0" borderId="5" xfId="1" applyFont="1" applyFill="1" applyBorder="1" applyAlignment="1" applyProtection="1">
      <alignment horizontal="center" vertical="center" wrapText="1"/>
    </xf>
    <xf numFmtId="0" fontId="16" fillId="0" borderId="8" xfId="3"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25" fillId="0" borderId="0" xfId="1" applyFont="1" applyFill="1" applyBorder="1" applyAlignment="1" applyProtection="1">
      <alignment horizontal="right"/>
    </xf>
    <xf numFmtId="0" fontId="22" fillId="0" borderId="0" xfId="1" applyFont="1" applyFill="1" applyBorder="1" applyAlignment="1" applyProtection="1">
      <alignment horizontal="right"/>
    </xf>
    <xf numFmtId="0" fontId="9" fillId="0" borderId="8" xfId="1" applyFont="1" applyFill="1" applyBorder="1" applyAlignment="1" applyProtection="1">
      <alignment horizontal="center" vertical="center"/>
    </xf>
    <xf numFmtId="0" fontId="9" fillId="0" borderId="0" xfId="1" applyFont="1" applyFill="1" applyBorder="1" applyAlignment="1" applyProtection="1">
      <alignment horizontal="left" vertical="center" wrapText="1"/>
    </xf>
    <xf numFmtId="0" fontId="20" fillId="0" borderId="14" xfId="1" applyFont="1" applyFill="1" applyBorder="1" applyAlignment="1" applyProtection="1">
      <alignment horizontal="center" vertical="center"/>
    </xf>
    <xf numFmtId="49" fontId="20" fillId="0" borderId="1" xfId="1" applyNumberFormat="1" applyFont="1" applyFill="1" applyBorder="1" applyAlignment="1" applyProtection="1">
      <alignment horizontal="center" vertical="center" wrapText="1"/>
    </xf>
    <xf numFmtId="49" fontId="20" fillId="0" borderId="14" xfId="1" applyNumberFormat="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20" fillId="0" borderId="3" xfId="1" applyFont="1" applyFill="1" applyBorder="1" applyAlignment="1" applyProtection="1">
      <alignment horizontal="center" vertical="center" wrapText="1"/>
    </xf>
    <xf numFmtId="0" fontId="20" fillId="0" borderId="17" xfId="1" applyFont="1" applyFill="1" applyBorder="1" applyAlignment="1" applyProtection="1">
      <alignment horizontal="center" vertical="center" wrapText="1"/>
    </xf>
    <xf numFmtId="0" fontId="20" fillId="0" borderId="3" xfId="1" applyFont="1" applyFill="1" applyBorder="1" applyAlignment="1" applyProtection="1">
      <alignment horizontal="center" vertical="center" wrapText="1"/>
      <protection locked="0"/>
    </xf>
    <xf numFmtId="0" fontId="20" fillId="0" borderId="4" xfId="1" applyFont="1" applyFill="1" applyBorder="1" applyAlignment="1" applyProtection="1">
      <alignment horizontal="center" vertical="center" wrapText="1"/>
    </xf>
    <xf numFmtId="0" fontId="20" fillId="0" borderId="20" xfId="1" applyFont="1" applyFill="1" applyBorder="1" applyAlignment="1" applyProtection="1">
      <alignment horizontal="center" vertical="center" wrapText="1"/>
    </xf>
    <xf numFmtId="0" fontId="23" fillId="0" borderId="20" xfId="1" applyFont="1" applyFill="1" applyBorder="1" applyAlignment="1" applyProtection="1">
      <alignment horizontal="center" vertical="center" wrapText="1"/>
      <protection locked="0"/>
    </xf>
    <xf numFmtId="0" fontId="20" fillId="0" borderId="19" xfId="1" applyFont="1" applyFill="1" applyBorder="1" applyAlignment="1" applyProtection="1">
      <alignment horizontal="center" vertical="center" wrapText="1"/>
    </xf>
    <xf numFmtId="0" fontId="21" fillId="0" borderId="21" xfId="1" applyFont="1" applyFill="1" applyBorder="1" applyAlignment="1" applyProtection="1">
      <alignment horizontal="center" vertical="center"/>
    </xf>
    <xf numFmtId="0" fontId="21" fillId="0" borderId="20" xfId="1" applyFont="1" applyFill="1" applyBorder="1" applyAlignment="1" applyProtection="1">
      <alignment horizontal="left" vertical="center"/>
    </xf>
    <xf numFmtId="0" fontId="21" fillId="0" borderId="19" xfId="1" applyFont="1" applyFill="1" applyBorder="1" applyAlignment="1" applyProtection="1">
      <alignment horizontal="right" vertical="center"/>
    </xf>
    <xf numFmtId="0" fontId="9" fillId="0" borderId="17" xfId="1" applyFont="1" applyFill="1" applyBorder="1" applyAlignment="1" applyProtection="1">
      <alignment horizontal="left" vertical="center" wrapText="1"/>
    </xf>
    <xf numFmtId="0" fontId="20" fillId="0" borderId="14" xfId="1" applyFont="1" applyFill="1" applyBorder="1" applyAlignment="1" applyProtection="1">
      <alignment horizontal="center" vertical="center" wrapText="1"/>
    </xf>
    <xf numFmtId="0" fontId="20" fillId="0" borderId="16" xfId="1" applyFont="1" applyFill="1" applyBorder="1" applyAlignment="1" applyProtection="1">
      <alignment horizontal="center" vertical="center" wrapText="1"/>
    </xf>
    <xf numFmtId="0" fontId="20" fillId="0" borderId="18"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23" fillId="0" borderId="18" xfId="1" applyFont="1" applyFill="1" applyBorder="1" applyAlignment="1" applyProtection="1">
      <alignment horizontal="center" vertical="center" wrapText="1"/>
      <protection locked="0"/>
    </xf>
    <xf numFmtId="0" fontId="20" fillId="0" borderId="19" xfId="1" applyFont="1" applyFill="1" applyBorder="1" applyAlignment="1" applyProtection="1">
      <alignment horizontal="center" vertical="center" wrapText="1"/>
      <protection locked="0"/>
    </xf>
    <xf numFmtId="0" fontId="17" fillId="0" borderId="0" xfId="1" applyFont="1" applyFill="1" applyAlignment="1" applyProtection="1">
      <alignment horizontal="center" vertical="center" wrapText="1"/>
    </xf>
    <xf numFmtId="0" fontId="24" fillId="0" borderId="0" xfId="1" applyFont="1" applyFill="1" applyAlignment="1" applyProtection="1">
      <alignment horizontal="center" vertical="center" wrapText="1"/>
    </xf>
    <xf numFmtId="0" fontId="20" fillId="0" borderId="8" xfId="1" applyFont="1" applyFill="1" applyBorder="1" applyAlignment="1" applyProtection="1">
      <alignment horizontal="center" vertical="center" wrapText="1"/>
      <protection locked="0"/>
    </xf>
    <xf numFmtId="0" fontId="23" fillId="0" borderId="8"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left" vertical="center" wrapText="1"/>
    </xf>
    <xf numFmtId="0" fontId="21" fillId="0" borderId="0" xfId="1" applyFont="1" applyFill="1" applyBorder="1" applyAlignment="1" applyProtection="1">
      <alignment horizontal="left" vertical="center" wrapText="1"/>
    </xf>
    <xf numFmtId="0" fontId="22" fillId="0" borderId="0" xfId="1" applyFont="1" applyFill="1" applyBorder="1" applyAlignment="1" applyProtection="1">
      <alignment horizontal="right" wrapText="1"/>
    </xf>
    <xf numFmtId="0" fontId="11" fillId="0" borderId="0" xfId="12" applyNumberFormat="1" applyFont="1" applyFill="1" applyBorder="1" applyAlignment="1" applyProtection="1">
      <alignment horizontal="center" vertical="center"/>
    </xf>
    <xf numFmtId="0" fontId="12" fillId="0" borderId="0" xfId="12" applyNumberFormat="1" applyFont="1" applyFill="1" applyBorder="1" applyAlignment="1" applyProtection="1">
      <alignment horizontal="center" vertical="center"/>
    </xf>
    <xf numFmtId="0" fontId="13" fillId="0" borderId="0" xfId="12" applyNumberFormat="1" applyFont="1" applyFill="1" applyAlignment="1" applyProtection="1">
      <alignment horizontal="left" vertical="center"/>
    </xf>
    <xf numFmtId="0" fontId="14" fillId="0" borderId="10" xfId="10" applyFont="1" applyFill="1" applyBorder="1" applyAlignment="1">
      <alignment horizontal="center" vertical="center" wrapText="1"/>
    </xf>
    <xf numFmtId="0" fontId="14" fillId="0" borderId="11" xfId="10" applyFont="1" applyFill="1" applyBorder="1" applyAlignment="1">
      <alignment horizontal="center" vertical="center" wrapText="1"/>
    </xf>
    <xf numFmtId="0" fontId="14" fillId="0" borderId="12" xfId="10" applyFont="1" applyFill="1" applyBorder="1" applyAlignment="1">
      <alignment horizontal="center" vertical="center" wrapText="1"/>
    </xf>
    <xf numFmtId="0" fontId="14" fillId="0" borderId="9" xfId="10" applyFont="1" applyFill="1" applyBorder="1" applyAlignment="1">
      <alignment horizontal="center" vertical="center" wrapText="1"/>
    </xf>
    <xf numFmtId="0" fontId="14" fillId="0" borderId="13" xfId="10" applyFont="1" applyFill="1" applyBorder="1" applyAlignment="1">
      <alignment horizontal="center" vertical="center" wrapText="1"/>
    </xf>
    <xf numFmtId="0" fontId="5"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xf>
    <xf numFmtId="0" fontId="8" fillId="0" borderId="0" xfId="1" applyFont="1" applyFill="1" applyBorder="1" applyAlignment="1" applyProtection="1">
      <alignment wrapText="1"/>
    </xf>
    <xf numFmtId="0" fontId="8" fillId="0" borderId="0" xfId="1" applyFont="1" applyFill="1" applyBorder="1" applyAlignment="1" applyProtection="1"/>
    <xf numFmtId="0" fontId="6" fillId="0" borderId="8"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1"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7" fillId="0" borderId="1"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xf>
    <xf numFmtId="0" fontId="6" fillId="2" borderId="2"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protection locked="0"/>
    </xf>
    <xf numFmtId="0" fontId="5"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center" wrapText="1"/>
      <protection locked="0"/>
    </xf>
    <xf numFmtId="0" fontId="6" fillId="2" borderId="1"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protection locked="0"/>
    </xf>
    <xf numFmtId="0" fontId="38" fillId="0" borderId="0" xfId="1" applyFont="1" applyFill="1" applyBorder="1" applyAlignment="1" applyProtection="1">
      <alignment horizontal="center" vertical="center"/>
    </xf>
    <xf numFmtId="0" fontId="39" fillId="0" borderId="0" xfId="1" applyFont="1" applyFill="1" applyBorder="1" applyAlignment="1" applyProtection="1">
      <alignment horizontal="center" vertical="center"/>
    </xf>
    <xf numFmtId="0" fontId="41" fillId="0" borderId="0" xfId="1" applyFont="1" applyFill="1" applyBorder="1" applyAlignment="1" applyProtection="1">
      <alignment horizontal="center" vertical="center" wrapText="1"/>
      <protection locked="0"/>
    </xf>
    <xf numFmtId="0" fontId="42" fillId="0" borderId="0" xfId="1" applyFont="1" applyFill="1" applyBorder="1" applyAlignment="1" applyProtection="1">
      <alignment vertical="top"/>
      <protection locked="0"/>
    </xf>
    <xf numFmtId="0" fontId="42" fillId="0" borderId="0" xfId="1" applyFont="1" applyFill="1" applyBorder="1" applyAlignment="1" applyProtection="1"/>
  </cellXfs>
  <cellStyles count="13">
    <cellStyle name="Normal" xfId="1"/>
    <cellStyle name="Normal 5" xfId="2"/>
    <cellStyle name="Normal 6" xfId="3"/>
    <cellStyle name="常规" xfId="0" builtinId="0"/>
    <cellStyle name="常规 11" xfId="4"/>
    <cellStyle name="常规 2" xfId="5"/>
    <cellStyle name="常规 2 11" xfId="6"/>
    <cellStyle name="常规 2 2" xfId="7"/>
    <cellStyle name="常规 3" xfId="8"/>
    <cellStyle name="常规 3 2" xfId="9"/>
    <cellStyle name="常规 3 3" xfId="10"/>
    <cellStyle name="常规 4" xfId="11"/>
    <cellStyle name="常规 5" xfId="12"/>
  </cellStyles>
  <dxfs count="0"/>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D34"/>
  <sheetViews>
    <sheetView showZeros="0" workbookViewId="0">
      <pane xSplit="1" ySplit="6" topLeftCell="B22" activePane="bottomRight" state="frozen"/>
      <selection pane="topRight"/>
      <selection pane="bottomLeft"/>
      <selection pane="bottomRight" activeCell="D37" sqref="D37"/>
    </sheetView>
  </sheetViews>
  <sheetFormatPr defaultColWidth="8" defaultRowHeight="12"/>
  <cols>
    <col min="1" max="1" width="39.5546875" style="43" customWidth="1"/>
    <col min="2" max="2" width="34.6640625" style="43" customWidth="1"/>
    <col min="3" max="3" width="40.44140625" style="43" customWidth="1"/>
    <col min="4" max="4" width="34" style="43" customWidth="1"/>
    <col min="5" max="16384" width="8" style="33"/>
  </cols>
  <sheetData>
    <row r="1" spans="1:4" ht="17.100000000000001" customHeight="1">
      <c r="A1" s="178" t="s">
        <v>0</v>
      </c>
      <c r="B1" s="44"/>
      <c r="C1" s="44"/>
      <c r="D1" s="90" t="s">
        <v>1</v>
      </c>
    </row>
    <row r="2" spans="1:4" ht="36" customHeight="1">
      <c r="A2" s="191" t="s">
        <v>2</v>
      </c>
      <c r="B2" s="192"/>
      <c r="C2" s="192"/>
      <c r="D2" s="192"/>
    </row>
    <row r="3" spans="1:4" ht="27.6" customHeight="1">
      <c r="A3" s="193" t="s">
        <v>3</v>
      </c>
      <c r="B3" s="194"/>
      <c r="C3" s="151"/>
      <c r="D3" s="89" t="s">
        <v>4</v>
      </c>
    </row>
    <row r="4" spans="1:4" ht="19.5" customHeight="1">
      <c r="A4" s="195" t="s">
        <v>5</v>
      </c>
      <c r="B4" s="196"/>
      <c r="C4" s="195" t="s">
        <v>6</v>
      </c>
      <c r="D4" s="196"/>
    </row>
    <row r="5" spans="1:4" ht="19.5" customHeight="1">
      <c r="A5" s="197" t="s">
        <v>7</v>
      </c>
      <c r="B5" s="197" t="s">
        <v>8</v>
      </c>
      <c r="C5" s="197" t="s">
        <v>9</v>
      </c>
      <c r="D5" s="197" t="s">
        <v>8</v>
      </c>
    </row>
    <row r="6" spans="1:4" ht="19.5" customHeight="1">
      <c r="A6" s="198"/>
      <c r="B6" s="198"/>
      <c r="C6" s="198"/>
      <c r="D6" s="198"/>
    </row>
    <row r="7" spans="1:4" s="149" customFormat="1" ht="20.25" customHeight="1">
      <c r="A7" s="157" t="s">
        <v>10</v>
      </c>
      <c r="B7" s="143">
        <v>57508499.640000001</v>
      </c>
      <c r="C7" s="157" t="s">
        <v>11</v>
      </c>
      <c r="D7" s="155"/>
    </row>
    <row r="8" spans="1:4" s="149" customFormat="1" ht="20.25" customHeight="1">
      <c r="A8" s="157" t="s">
        <v>12</v>
      </c>
      <c r="B8" s="153"/>
      <c r="C8" s="157" t="s">
        <v>13</v>
      </c>
      <c r="D8" s="155"/>
    </row>
    <row r="9" spans="1:4" s="149" customFormat="1" ht="20.25" customHeight="1">
      <c r="A9" s="157" t="s">
        <v>14</v>
      </c>
      <c r="B9" s="153"/>
      <c r="C9" s="157" t="s">
        <v>15</v>
      </c>
      <c r="D9" s="155"/>
    </row>
    <row r="10" spans="1:4" s="149" customFormat="1" ht="20.25" customHeight="1">
      <c r="A10" s="157" t="s">
        <v>16</v>
      </c>
      <c r="B10" s="155"/>
      <c r="C10" s="157" t="s">
        <v>17</v>
      </c>
      <c r="D10" s="155"/>
    </row>
    <row r="11" spans="1:4" s="149" customFormat="1" ht="20.25" customHeight="1">
      <c r="A11" s="157" t="s">
        <v>18</v>
      </c>
      <c r="B11" s="155">
        <f>SUM(B12:B16)</f>
        <v>0</v>
      </c>
      <c r="C11" s="157" t="s">
        <v>19</v>
      </c>
      <c r="D11" s="131">
        <v>41577522.640000001</v>
      </c>
    </row>
    <row r="12" spans="1:4" s="149" customFormat="1" ht="20.25" customHeight="1">
      <c r="A12" s="157" t="s">
        <v>20</v>
      </c>
      <c r="B12" s="155"/>
      <c r="C12" s="157" t="s">
        <v>21</v>
      </c>
      <c r="D12" s="155"/>
    </row>
    <row r="13" spans="1:4" s="149" customFormat="1" ht="20.25" customHeight="1">
      <c r="A13" s="157" t="s">
        <v>22</v>
      </c>
      <c r="B13" s="155"/>
      <c r="C13" s="157" t="s">
        <v>23</v>
      </c>
      <c r="D13" s="155"/>
    </row>
    <row r="14" spans="1:4" s="149" customFormat="1" ht="20.25" customHeight="1">
      <c r="A14" s="157" t="s">
        <v>24</v>
      </c>
      <c r="B14" s="155"/>
      <c r="C14" s="157" t="s">
        <v>25</v>
      </c>
      <c r="D14" s="131">
        <v>8391906</v>
      </c>
    </row>
    <row r="15" spans="1:4" s="149" customFormat="1" ht="20.25" customHeight="1">
      <c r="A15" s="179" t="s">
        <v>26</v>
      </c>
      <c r="B15" s="180"/>
      <c r="C15" s="157" t="s">
        <v>27</v>
      </c>
      <c r="D15" s="131">
        <v>3809035</v>
      </c>
    </row>
    <row r="16" spans="1:4" s="149" customFormat="1" ht="20.25" customHeight="1">
      <c r="A16" s="179" t="s">
        <v>28</v>
      </c>
      <c r="B16" s="159"/>
      <c r="C16" s="157" t="s">
        <v>29</v>
      </c>
      <c r="D16" s="155"/>
    </row>
    <row r="17" spans="1:4" s="149" customFormat="1" ht="20.25" customHeight="1">
      <c r="A17" s="160"/>
      <c r="B17" s="159"/>
      <c r="C17" s="157" t="s">
        <v>30</v>
      </c>
      <c r="D17" s="155"/>
    </row>
    <row r="18" spans="1:4" s="149" customFormat="1" ht="20.25" customHeight="1">
      <c r="A18" s="160"/>
      <c r="B18" s="159"/>
      <c r="C18" s="157" t="s">
        <v>31</v>
      </c>
      <c r="D18" s="155"/>
    </row>
    <row r="19" spans="1:4" s="149" customFormat="1" ht="20.25" customHeight="1">
      <c r="A19" s="160"/>
      <c r="B19" s="159"/>
      <c r="C19" s="157" t="s">
        <v>32</v>
      </c>
      <c r="D19" s="155"/>
    </row>
    <row r="20" spans="1:4" s="149" customFormat="1" ht="20.25" customHeight="1">
      <c r="A20" s="160"/>
      <c r="B20" s="159"/>
      <c r="C20" s="157" t="s">
        <v>33</v>
      </c>
      <c r="D20" s="155"/>
    </row>
    <row r="21" spans="1:4" s="149" customFormat="1" ht="20.25" customHeight="1">
      <c r="A21" s="160"/>
      <c r="B21" s="159"/>
      <c r="C21" s="157" t="s">
        <v>34</v>
      </c>
      <c r="D21" s="155"/>
    </row>
    <row r="22" spans="1:4" s="149" customFormat="1" ht="20.25" customHeight="1">
      <c r="A22" s="160"/>
      <c r="B22" s="159"/>
      <c r="C22" s="157" t="s">
        <v>35</v>
      </c>
      <c r="D22" s="155"/>
    </row>
    <row r="23" spans="1:4" s="149" customFormat="1" ht="20.25" customHeight="1">
      <c r="A23" s="160"/>
      <c r="B23" s="159"/>
      <c r="C23" s="157" t="s">
        <v>36</v>
      </c>
      <c r="D23" s="155"/>
    </row>
    <row r="24" spans="1:4" s="149" customFormat="1" ht="20.25" customHeight="1">
      <c r="A24" s="160"/>
      <c r="B24" s="159"/>
      <c r="C24" s="157" t="s">
        <v>37</v>
      </c>
      <c r="D24" s="155"/>
    </row>
    <row r="25" spans="1:4" s="149" customFormat="1" ht="20.25" customHeight="1">
      <c r="A25" s="160"/>
      <c r="B25" s="159"/>
      <c r="C25" s="157" t="s">
        <v>38</v>
      </c>
      <c r="D25" s="131">
        <v>3730036</v>
      </c>
    </row>
    <row r="26" spans="1:4" s="149" customFormat="1" ht="20.25" customHeight="1">
      <c r="A26" s="160"/>
      <c r="B26" s="159"/>
      <c r="C26" s="157" t="s">
        <v>39</v>
      </c>
      <c r="D26" s="155"/>
    </row>
    <row r="27" spans="1:4" s="149" customFormat="1" ht="20.25" customHeight="1">
      <c r="A27" s="160"/>
      <c r="B27" s="159"/>
      <c r="C27" s="181" t="s">
        <v>40</v>
      </c>
      <c r="D27" s="155"/>
    </row>
    <row r="28" spans="1:4" s="149" customFormat="1" ht="20.25" customHeight="1">
      <c r="A28" s="160"/>
      <c r="B28" s="159"/>
      <c r="C28" s="181" t="s">
        <v>41</v>
      </c>
      <c r="D28" s="155"/>
    </row>
    <row r="29" spans="1:4" s="149" customFormat="1" ht="20.25" customHeight="1">
      <c r="A29" s="160"/>
      <c r="B29" s="159"/>
      <c r="C29" s="181" t="s">
        <v>42</v>
      </c>
      <c r="D29" s="155"/>
    </row>
    <row r="30" spans="1:4" s="149" customFormat="1" ht="20.25" customHeight="1">
      <c r="A30" s="182"/>
      <c r="B30" s="183"/>
      <c r="C30" s="181"/>
      <c r="D30" s="134"/>
    </row>
    <row r="31" spans="1:4" s="149" customFormat="1" ht="20.25" customHeight="1">
      <c r="A31" s="182"/>
      <c r="B31" s="183"/>
      <c r="C31" s="181"/>
      <c r="D31" s="134"/>
    </row>
    <row r="32" spans="1:4" s="149" customFormat="1" ht="20.25" customHeight="1">
      <c r="A32" s="184" t="s">
        <v>43</v>
      </c>
      <c r="B32" s="185">
        <f>SUM(B7:B11)</f>
        <v>57508499.640000001</v>
      </c>
      <c r="C32" s="186" t="s">
        <v>44</v>
      </c>
      <c r="D32" s="187">
        <f>SUM(D7:D31)</f>
        <v>57508499.640000001</v>
      </c>
    </row>
    <row r="33" spans="1:4" s="149" customFormat="1" ht="20.25" customHeight="1">
      <c r="A33" s="179" t="s">
        <v>45</v>
      </c>
      <c r="B33" s="188"/>
      <c r="C33" s="181" t="s">
        <v>46</v>
      </c>
      <c r="D33" s="134"/>
    </row>
    <row r="34" spans="1:4" s="149" customFormat="1" ht="20.25" customHeight="1">
      <c r="A34" s="189" t="s">
        <v>47</v>
      </c>
      <c r="B34" s="185">
        <f>B32+B33</f>
        <v>57508499.640000001</v>
      </c>
      <c r="C34" s="186" t="s">
        <v>48</v>
      </c>
      <c r="D34" s="187">
        <f>D32+D33</f>
        <v>57508499.640000001</v>
      </c>
    </row>
  </sheetData>
  <mergeCells count="8">
    <mergeCell ref="A2:D2"/>
    <mergeCell ref="A3:B3"/>
    <mergeCell ref="A4:B4"/>
    <mergeCell ref="C4:D4"/>
    <mergeCell ref="A5:A6"/>
    <mergeCell ref="B5:B6"/>
    <mergeCell ref="C5:C6"/>
    <mergeCell ref="D5:D6"/>
  </mergeCells>
  <phoneticPr fontId="40" type="noConversion"/>
  <printOptions horizontalCentered="1"/>
  <pageMargins left="0.39305555555555599" right="0.39305555555555599" top="0.51180555555555596" bottom="0.51180555555555596" header="0.31458333333333299" footer="0.31458333333333299"/>
  <pageSetup paperSize="9" scale="70" orientation="landscape" r:id="rId1"/>
  <headerFooter>
    <oddFooter>&amp;C&amp;"-"&amp;16- &amp;P -</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J8"/>
  <sheetViews>
    <sheetView workbookViewId="0">
      <selection activeCell="L16" sqref="L16:L17"/>
    </sheetView>
  </sheetViews>
  <sheetFormatPr defaultColWidth="9.109375" defaultRowHeight="12"/>
  <cols>
    <col min="1" max="1" width="34.33203125" style="32" customWidth="1"/>
    <col min="2" max="5" width="14.77734375" style="32" customWidth="1"/>
    <col min="6" max="6" width="14.77734375" style="33" customWidth="1"/>
    <col min="7" max="7" width="14.77734375" style="32" customWidth="1"/>
    <col min="8" max="9" width="14.77734375" style="33" customWidth="1"/>
    <col min="10" max="10" width="14.77734375" style="32" customWidth="1"/>
    <col min="11" max="11" width="9.109375" style="33" customWidth="1"/>
    <col min="12" max="16384" width="9.109375" style="33"/>
  </cols>
  <sheetData>
    <row r="1" spans="1:10" ht="12" customHeight="1">
      <c r="J1" s="41" t="s">
        <v>466</v>
      </c>
    </row>
    <row r="2" spans="1:10" ht="28.5" customHeight="1">
      <c r="A2" s="191" t="s">
        <v>467</v>
      </c>
      <c r="B2" s="201"/>
      <c r="C2" s="201"/>
      <c r="D2" s="201"/>
      <c r="E2" s="202"/>
      <c r="F2" s="203"/>
      <c r="G2" s="202"/>
      <c r="H2" s="203"/>
      <c r="I2" s="203"/>
      <c r="J2" s="202"/>
    </row>
    <row r="3" spans="1:10" ht="17.25" customHeight="1">
      <c r="A3" s="260" t="str">
        <f>'财务收支预算总表01-1'!A3</f>
        <v>单位名称：云南省大姚县第一中学</v>
      </c>
      <c r="B3" s="261"/>
      <c r="C3" s="261"/>
      <c r="D3" s="261"/>
      <c r="E3" s="261"/>
      <c r="F3" s="262"/>
      <c r="G3" s="261"/>
      <c r="H3" s="262"/>
    </row>
    <row r="4" spans="1:10" ht="44.25" customHeight="1">
      <c r="A4" s="34" t="s">
        <v>321</v>
      </c>
      <c r="B4" s="34" t="s">
        <v>322</v>
      </c>
      <c r="C4" s="34" t="s">
        <v>323</v>
      </c>
      <c r="D4" s="34" t="s">
        <v>324</v>
      </c>
      <c r="E4" s="34" t="s">
        <v>325</v>
      </c>
      <c r="F4" s="35" t="s">
        <v>468</v>
      </c>
      <c r="G4" s="34" t="s">
        <v>327</v>
      </c>
      <c r="H4" s="35" t="s">
        <v>328</v>
      </c>
      <c r="I4" s="35" t="s">
        <v>329</v>
      </c>
      <c r="J4" s="34" t="s">
        <v>330</v>
      </c>
    </row>
    <row r="5" spans="1:10" ht="25.2" customHeight="1">
      <c r="A5" s="34">
        <v>1</v>
      </c>
      <c r="B5" s="34">
        <v>2</v>
      </c>
      <c r="C5" s="34">
        <v>3</v>
      </c>
      <c r="D5" s="34">
        <v>4</v>
      </c>
      <c r="E5" s="34">
        <v>5</v>
      </c>
      <c r="F5" s="35">
        <v>6</v>
      </c>
      <c r="G5" s="34">
        <v>7</v>
      </c>
      <c r="H5" s="35">
        <v>8</v>
      </c>
      <c r="I5" s="35">
        <v>9</v>
      </c>
      <c r="J5" s="34">
        <v>10</v>
      </c>
    </row>
    <row r="6" spans="1:10" ht="42" customHeight="1">
      <c r="A6" s="36"/>
      <c r="B6" s="37"/>
      <c r="C6" s="37"/>
      <c r="D6" s="37"/>
      <c r="E6" s="38"/>
      <c r="F6" s="39"/>
      <c r="G6" s="38"/>
      <c r="H6" s="39"/>
      <c r="I6" s="39"/>
      <c r="J6" s="38"/>
    </row>
    <row r="7" spans="1:10" ht="42.75" customHeight="1">
      <c r="A7" s="40"/>
      <c r="B7" s="40"/>
      <c r="C7" s="40"/>
      <c r="D7" s="40"/>
      <c r="E7" s="36"/>
      <c r="F7" s="40"/>
      <c r="G7" s="36"/>
      <c r="H7" s="40"/>
      <c r="I7" s="40"/>
      <c r="J7" s="36"/>
    </row>
    <row r="8" spans="1:10" s="42" customFormat="1" ht="19.8" customHeight="1">
      <c r="A8" s="100" t="str">
        <f>IF(A6=0,"说明：本表无数据，故公开空表。","")</f>
        <v>说明：本表无数据，故公开空表。</v>
      </c>
      <c r="B8" s="32"/>
      <c r="C8" s="32"/>
      <c r="D8" s="32"/>
      <c r="E8" s="32"/>
      <c r="G8" s="32"/>
      <c r="J8" s="32"/>
    </row>
  </sheetData>
  <mergeCells count="2">
    <mergeCell ref="A2:J2"/>
    <mergeCell ref="A3:H3"/>
  </mergeCells>
  <phoneticPr fontId="40" type="noConversion"/>
  <printOptions horizontalCentered="1"/>
  <pageMargins left="0.39305555555555599" right="0.39305555555555599" top="0.51180555555555596" bottom="0.51180555555555596" header="0.31458333333333299" footer="0.31458333333333299"/>
  <pageSetup paperSize="9" scale="65" orientation="landscape"/>
  <headerFooter>
    <oddFooter>&amp;C&amp;"-"&amp;16- &amp;P -</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F10"/>
  <sheetViews>
    <sheetView showZeros="0" workbookViewId="0">
      <selection activeCell="E15" sqref="E15"/>
    </sheetView>
  </sheetViews>
  <sheetFormatPr defaultColWidth="9.109375" defaultRowHeight="14.25" customHeight="1"/>
  <cols>
    <col min="1" max="2" width="21.109375" style="91" customWidth="1"/>
    <col min="3" max="3" width="21.109375" style="43" customWidth="1"/>
    <col min="4" max="4" width="27.6640625" style="43" customWidth="1"/>
    <col min="5" max="6" width="36.6640625" style="43" customWidth="1"/>
    <col min="7" max="7" width="9.109375" style="43" customWidth="1"/>
    <col min="8" max="16384" width="9.109375" style="43"/>
  </cols>
  <sheetData>
    <row r="1" spans="1:6" ht="12" customHeight="1">
      <c r="A1" s="92">
        <v>0</v>
      </c>
      <c r="B1" s="92">
        <v>0</v>
      </c>
      <c r="C1" s="93">
        <v>1</v>
      </c>
      <c r="D1" s="94"/>
      <c r="E1" s="94"/>
      <c r="F1" s="94" t="s">
        <v>469</v>
      </c>
    </row>
    <row r="2" spans="1:6" ht="26.25" customHeight="1">
      <c r="A2" s="268" t="s">
        <v>470</v>
      </c>
      <c r="B2" s="268"/>
      <c r="C2" s="233"/>
      <c r="D2" s="233"/>
      <c r="E2" s="234"/>
      <c r="F2" s="234"/>
    </row>
    <row r="3" spans="1:6" ht="24" customHeight="1">
      <c r="A3" s="229" t="str">
        <f>'财务收支预算总表01-1'!A3</f>
        <v>单位名称：云南省大姚县第一中学</v>
      </c>
      <c r="B3" s="229"/>
      <c r="C3" s="269"/>
      <c r="D3" s="270"/>
      <c r="E3" s="94"/>
      <c r="F3" s="94" t="s">
        <v>4</v>
      </c>
    </row>
    <row r="4" spans="1:6" ht="19.5" customHeight="1">
      <c r="A4" s="197" t="s">
        <v>179</v>
      </c>
      <c r="B4" s="274" t="s">
        <v>71</v>
      </c>
      <c r="C4" s="197" t="s">
        <v>72</v>
      </c>
      <c r="D4" s="195" t="s">
        <v>471</v>
      </c>
      <c r="E4" s="244"/>
      <c r="F4" s="196"/>
    </row>
    <row r="5" spans="1:6" ht="18.75" customHeight="1">
      <c r="A5" s="273"/>
      <c r="B5" s="275"/>
      <c r="C5" s="273"/>
      <c r="D5" s="48" t="s">
        <v>54</v>
      </c>
      <c r="E5" s="95" t="s">
        <v>73</v>
      </c>
      <c r="F5" s="48" t="s">
        <v>74</v>
      </c>
    </row>
    <row r="6" spans="1:6" ht="22.2" customHeight="1">
      <c r="A6" s="96">
        <v>1</v>
      </c>
      <c r="B6" s="96" t="s">
        <v>162</v>
      </c>
      <c r="C6" s="64">
        <v>3</v>
      </c>
      <c r="D6" s="96" t="s">
        <v>164</v>
      </c>
      <c r="E6" s="96" t="s">
        <v>165</v>
      </c>
      <c r="F6" s="64">
        <v>6</v>
      </c>
    </row>
    <row r="7" spans="1:6" ht="22.2" customHeight="1">
      <c r="A7" s="70"/>
      <c r="B7" s="70"/>
      <c r="C7" s="70"/>
      <c r="D7" s="97">
        <f>E7+F7</f>
        <v>0</v>
      </c>
      <c r="E7" s="98"/>
      <c r="F7" s="98"/>
    </row>
    <row r="8" spans="1:6" ht="22.2" customHeight="1">
      <c r="A8" s="99"/>
      <c r="B8" s="99"/>
      <c r="C8" s="99"/>
      <c r="D8" s="97">
        <f>E8+F8</f>
        <v>0</v>
      </c>
      <c r="E8" s="98"/>
      <c r="F8" s="98"/>
    </row>
    <row r="9" spans="1:6" ht="22.2" customHeight="1">
      <c r="A9" s="271" t="s">
        <v>121</v>
      </c>
      <c r="B9" s="271"/>
      <c r="C9" s="271" t="s">
        <v>121</v>
      </c>
      <c r="D9" s="97">
        <f>E9+F9</f>
        <v>0</v>
      </c>
      <c r="E9" s="98">
        <f>SUM(E7:E8)</f>
        <v>0</v>
      </c>
      <c r="F9" s="98">
        <f>SUM(F7:F8)</f>
        <v>0</v>
      </c>
    </row>
    <row r="10" spans="1:6" s="32" customFormat="1" ht="25.2" customHeight="1">
      <c r="A10" s="272" t="str">
        <f>IF(A7=0,"说明：本表无数据，故公开空表。","")</f>
        <v>说明：本表无数据，故公开空表。</v>
      </c>
      <c r="B10" s="272"/>
    </row>
  </sheetData>
  <mergeCells count="8">
    <mergeCell ref="A2:F2"/>
    <mergeCell ref="A3:D3"/>
    <mergeCell ref="D4:F4"/>
    <mergeCell ref="A9:C9"/>
    <mergeCell ref="A10:B10"/>
    <mergeCell ref="A4:A5"/>
    <mergeCell ref="B4:B5"/>
    <mergeCell ref="C4:C5"/>
  </mergeCells>
  <phoneticPr fontId="40" type="noConversion"/>
  <printOptions horizontalCentered="1"/>
  <pageMargins left="0.39305555555555599" right="0.39305555555555599" top="0.51180555555555596" bottom="0.51180555555555596" header="0.31458333333333299" footer="0.31458333333333299"/>
  <pageSetup paperSize="9" scale="86" orientation="landscape"/>
  <headerFooter>
    <oddFooter>&amp;C&amp;"-"&amp;16- &amp;P -</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Q11"/>
  <sheetViews>
    <sheetView showZeros="0" workbookViewId="0">
      <selection activeCell="K19" sqref="K19"/>
    </sheetView>
  </sheetViews>
  <sheetFormatPr defaultColWidth="9.109375" defaultRowHeight="14.25" customHeight="1"/>
  <cols>
    <col min="1" max="1" width="12" style="43" customWidth="1"/>
    <col min="2" max="2" width="13.21875" style="43" customWidth="1"/>
    <col min="3" max="3" width="13.109375" style="43" customWidth="1"/>
    <col min="4" max="4" width="7.6640625" style="43" customWidth="1"/>
    <col min="5" max="6" width="10.33203125" style="43" customWidth="1"/>
    <col min="7" max="7" width="12" style="43" customWidth="1"/>
    <col min="8" max="9" width="10" style="43" customWidth="1"/>
    <col min="10" max="10" width="8.5546875" style="43" customWidth="1"/>
    <col min="11" max="11" width="7.44140625" style="33" customWidth="1"/>
    <col min="12" max="12" width="9.109375" style="43" customWidth="1"/>
    <col min="13" max="15" width="8.5546875" style="43" customWidth="1"/>
    <col min="16" max="16" width="8.5546875" style="33" customWidth="1"/>
    <col min="17" max="17" width="8.5546875" style="43" customWidth="1"/>
    <col min="18" max="18" width="9.109375" style="33" customWidth="1"/>
    <col min="19" max="16384" width="9.109375" style="33"/>
  </cols>
  <sheetData>
    <row r="1" spans="1:17" ht="13.5" customHeight="1">
      <c r="A1" s="44"/>
      <c r="B1" s="44"/>
      <c r="C1" s="44"/>
      <c r="D1" s="44"/>
      <c r="E1" s="44"/>
      <c r="F1" s="44"/>
      <c r="G1" s="44"/>
      <c r="H1" s="44"/>
      <c r="I1" s="44"/>
      <c r="J1" s="44"/>
      <c r="P1" s="41"/>
      <c r="Q1" s="89" t="s">
        <v>472</v>
      </c>
    </row>
    <row r="2" spans="1:17" ht="27.75" customHeight="1">
      <c r="A2" s="276" t="s">
        <v>473</v>
      </c>
      <c r="B2" s="201"/>
      <c r="C2" s="201"/>
      <c r="D2" s="201"/>
      <c r="E2" s="202"/>
      <c r="F2" s="202"/>
      <c r="G2" s="202"/>
      <c r="H2" s="202"/>
      <c r="I2" s="202"/>
      <c r="J2" s="202"/>
      <c r="K2" s="203"/>
      <c r="L2" s="202"/>
      <c r="M2" s="202"/>
      <c r="N2" s="202"/>
      <c r="O2" s="202"/>
      <c r="P2" s="203"/>
      <c r="Q2" s="202"/>
    </row>
    <row r="3" spans="1:17" ht="18.75" customHeight="1">
      <c r="A3" s="193" t="str">
        <f>'财务收支预算总表01-1'!A3</f>
        <v>单位名称：云南省大姚县第一中学</v>
      </c>
      <c r="B3" s="204"/>
      <c r="C3" s="204"/>
      <c r="D3" s="204"/>
      <c r="E3" s="204"/>
      <c r="F3" s="204"/>
      <c r="G3" s="62"/>
      <c r="H3" s="62"/>
      <c r="I3" s="62"/>
      <c r="J3" s="62"/>
      <c r="P3" s="47"/>
      <c r="Q3" s="90" t="s">
        <v>170</v>
      </c>
    </row>
    <row r="4" spans="1:17" ht="15.75" customHeight="1">
      <c r="A4" s="224" t="s">
        <v>474</v>
      </c>
      <c r="B4" s="289" t="s">
        <v>475</v>
      </c>
      <c r="C4" s="289" t="s">
        <v>476</v>
      </c>
      <c r="D4" s="289" t="s">
        <v>477</v>
      </c>
      <c r="E4" s="289" t="s">
        <v>478</v>
      </c>
      <c r="F4" s="289" t="s">
        <v>479</v>
      </c>
      <c r="G4" s="277" t="s">
        <v>186</v>
      </c>
      <c r="H4" s="278"/>
      <c r="I4" s="278"/>
      <c r="J4" s="277"/>
      <c r="K4" s="279"/>
      <c r="L4" s="277"/>
      <c r="M4" s="277"/>
      <c r="N4" s="277"/>
      <c r="O4" s="277"/>
      <c r="P4" s="279"/>
      <c r="Q4" s="280"/>
    </row>
    <row r="5" spans="1:17" ht="17.25" customHeight="1">
      <c r="A5" s="288"/>
      <c r="B5" s="290"/>
      <c r="C5" s="290"/>
      <c r="D5" s="290"/>
      <c r="E5" s="290"/>
      <c r="F5" s="290"/>
      <c r="G5" s="291" t="s">
        <v>54</v>
      </c>
      <c r="H5" s="221" t="s">
        <v>57</v>
      </c>
      <c r="I5" s="221" t="s">
        <v>480</v>
      </c>
      <c r="J5" s="290" t="s">
        <v>481</v>
      </c>
      <c r="K5" s="292" t="s">
        <v>482</v>
      </c>
      <c r="L5" s="281" t="s">
        <v>61</v>
      </c>
      <c r="M5" s="281"/>
      <c r="N5" s="281"/>
      <c r="O5" s="281"/>
      <c r="P5" s="282"/>
      <c r="Q5" s="283"/>
    </row>
    <row r="6" spans="1:17" ht="54" customHeight="1">
      <c r="A6" s="225"/>
      <c r="B6" s="283"/>
      <c r="C6" s="283"/>
      <c r="D6" s="283"/>
      <c r="E6" s="283"/>
      <c r="F6" s="283"/>
      <c r="G6" s="281"/>
      <c r="H6" s="221"/>
      <c r="I6" s="221"/>
      <c r="J6" s="283"/>
      <c r="K6" s="293"/>
      <c r="L6" s="81" t="s">
        <v>56</v>
      </c>
      <c r="M6" s="81" t="s">
        <v>62</v>
      </c>
      <c r="N6" s="81" t="s">
        <v>273</v>
      </c>
      <c r="O6" s="81" t="s">
        <v>64</v>
      </c>
      <c r="P6" s="88" t="s">
        <v>65</v>
      </c>
      <c r="Q6" s="81" t="s">
        <v>66</v>
      </c>
    </row>
    <row r="7" spans="1:17" ht="28.2" customHeight="1">
      <c r="A7" s="51">
        <v>1</v>
      </c>
      <c r="B7" s="82">
        <v>2</v>
      </c>
      <c r="C7" s="82">
        <v>3</v>
      </c>
      <c r="D7" s="51">
        <v>4</v>
      </c>
      <c r="E7" s="82">
        <v>5</v>
      </c>
      <c r="F7" s="82">
        <v>6</v>
      </c>
      <c r="G7" s="51">
        <v>7</v>
      </c>
      <c r="H7" s="82">
        <v>8</v>
      </c>
      <c r="I7" s="82">
        <v>9</v>
      </c>
      <c r="J7" s="51">
        <v>10</v>
      </c>
      <c r="K7" s="82">
        <v>11</v>
      </c>
      <c r="L7" s="82">
        <v>12</v>
      </c>
      <c r="M7" s="51">
        <v>13</v>
      </c>
      <c r="N7" s="82">
        <v>14</v>
      </c>
      <c r="O7" s="82">
        <v>15</v>
      </c>
      <c r="P7" s="51">
        <v>16</v>
      </c>
      <c r="Q7" s="82">
        <v>17</v>
      </c>
    </row>
    <row r="8" spans="1:17" ht="28.2" customHeight="1">
      <c r="A8" s="83"/>
      <c r="B8" s="84"/>
      <c r="C8" s="84"/>
      <c r="D8" s="84"/>
      <c r="E8" s="85"/>
      <c r="F8" s="86"/>
      <c r="G8" s="86">
        <f>H8+I8+J8+K8+L8</f>
        <v>0</v>
      </c>
      <c r="H8" s="86"/>
      <c r="I8" s="86"/>
      <c r="J8" s="86"/>
      <c r="K8" s="86"/>
      <c r="L8" s="86">
        <f>M8+N8+O8+P8+Q8</f>
        <v>0</v>
      </c>
      <c r="M8" s="86"/>
      <c r="N8" s="86"/>
      <c r="O8" s="86"/>
      <c r="P8" s="86"/>
      <c r="Q8" s="86"/>
    </row>
    <row r="9" spans="1:17" ht="28.2" customHeight="1">
      <c r="A9" s="83"/>
      <c r="B9" s="84"/>
      <c r="C9" s="84"/>
      <c r="D9" s="84"/>
      <c r="E9" s="85"/>
      <c r="F9" s="87"/>
      <c r="G9" s="87"/>
      <c r="H9" s="87"/>
      <c r="I9" s="87"/>
      <c r="J9" s="87"/>
      <c r="K9" s="86"/>
      <c r="L9" s="86">
        <f>M9+N9+O9+P9+Q9</f>
        <v>0</v>
      </c>
      <c r="M9" s="87"/>
      <c r="N9" s="87"/>
      <c r="O9" s="87"/>
      <c r="P9" s="86"/>
      <c r="Q9" s="87"/>
    </row>
    <row r="10" spans="1:17" ht="28.2" customHeight="1">
      <c r="A10" s="284" t="s">
        <v>121</v>
      </c>
      <c r="B10" s="285"/>
      <c r="C10" s="285"/>
      <c r="D10" s="285"/>
      <c r="E10" s="286"/>
      <c r="F10" s="86">
        <f>F8+F9</f>
        <v>0</v>
      </c>
      <c r="G10" s="86">
        <f t="shared" ref="G10:Q10" si="0">SUM(G8:G9)</f>
        <v>0</v>
      </c>
      <c r="H10" s="86">
        <f t="shared" si="0"/>
        <v>0</v>
      </c>
      <c r="I10" s="86">
        <f t="shared" si="0"/>
        <v>0</v>
      </c>
      <c r="J10" s="86">
        <f t="shared" si="0"/>
        <v>0</v>
      </c>
      <c r="K10" s="86">
        <f t="shared" si="0"/>
        <v>0</v>
      </c>
      <c r="L10" s="86">
        <f t="shared" si="0"/>
        <v>0</v>
      </c>
      <c r="M10" s="86">
        <f t="shared" si="0"/>
        <v>0</v>
      </c>
      <c r="N10" s="86">
        <f t="shared" si="0"/>
        <v>0</v>
      </c>
      <c r="O10" s="86">
        <f t="shared" si="0"/>
        <v>0</v>
      </c>
      <c r="P10" s="86">
        <f t="shared" si="0"/>
        <v>0</v>
      </c>
      <c r="Q10" s="86">
        <f t="shared" si="0"/>
        <v>0</v>
      </c>
    </row>
    <row r="11" spans="1:17" s="42" customFormat="1" ht="30" customHeight="1">
      <c r="A11" s="287" t="str">
        <f>IF(A8=0,"说明：本表无数据，故公开空表。","")</f>
        <v>说明：本表无数据，故公开空表。</v>
      </c>
      <c r="B11" s="287"/>
      <c r="C11" s="287"/>
      <c r="D11" s="32"/>
      <c r="E11" s="32"/>
      <c r="F11" s="32"/>
      <c r="G11" s="32"/>
      <c r="H11" s="32"/>
      <c r="I11" s="32"/>
      <c r="J11" s="32"/>
      <c r="L11" s="32"/>
      <c r="M11" s="32"/>
      <c r="N11" s="32"/>
      <c r="O11" s="32"/>
      <c r="Q11" s="32"/>
    </row>
  </sheetData>
  <mergeCells count="17">
    <mergeCell ref="A11:C11"/>
    <mergeCell ref="A4:A6"/>
    <mergeCell ref="B4:B6"/>
    <mergeCell ref="C4:C6"/>
    <mergeCell ref="D4:D6"/>
    <mergeCell ref="A2:Q2"/>
    <mergeCell ref="A3:F3"/>
    <mergeCell ref="G4:Q4"/>
    <mergeCell ref="L5:Q5"/>
    <mergeCell ref="A10:E10"/>
    <mergeCell ref="E4:E6"/>
    <mergeCell ref="F4:F6"/>
    <mergeCell ref="G5:G6"/>
    <mergeCell ref="H5:H6"/>
    <mergeCell ref="I5:I6"/>
    <mergeCell ref="J5:J6"/>
    <mergeCell ref="K5:K6"/>
  </mergeCells>
  <phoneticPr fontId="40" type="noConversion"/>
  <printOptions horizontalCentered="1"/>
  <pageMargins left="0.39305555555555599" right="0.39305555555555599" top="0.51180555555555596" bottom="0.51180555555555596" header="0.31458333333333299" footer="0.31458333333333299"/>
  <pageSetup paperSize="9" scale="64" orientation="landscape"/>
  <headerFooter>
    <oddFooter>&amp;C&amp;"-"&amp;16- &amp;P -</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R11"/>
  <sheetViews>
    <sheetView showZeros="0" workbookViewId="0">
      <selection activeCell="R15" sqref="R15"/>
    </sheetView>
  </sheetViews>
  <sheetFormatPr defaultColWidth="8.6640625" defaultRowHeight="14.25" customHeight="1"/>
  <cols>
    <col min="1" max="7" width="9.109375" style="60" customWidth="1"/>
    <col min="8" max="8" width="12" style="43" customWidth="1"/>
    <col min="9" max="9" width="10" style="43" customWidth="1"/>
    <col min="10" max="11" width="9" style="43" customWidth="1"/>
    <col min="12" max="12" width="9" style="33" customWidth="1"/>
    <col min="13" max="13" width="9.109375" style="43" customWidth="1"/>
    <col min="14" max="16" width="7.77734375" style="43" customWidth="1"/>
    <col min="17" max="17" width="7.77734375" style="33" customWidth="1"/>
    <col min="18" max="18" width="7.77734375" style="43" customWidth="1"/>
    <col min="19" max="19" width="9.109375" style="33" customWidth="1"/>
    <col min="20" max="247" width="9.109375" style="33"/>
    <col min="248" max="16384" width="8.6640625" style="33"/>
  </cols>
  <sheetData>
    <row r="1" spans="1:18" ht="13.5" customHeight="1">
      <c r="A1" s="44"/>
      <c r="B1" s="44"/>
      <c r="C1" s="44"/>
      <c r="D1" s="44"/>
      <c r="E1" s="44"/>
      <c r="F1" s="44"/>
      <c r="G1" s="44"/>
      <c r="H1" s="61"/>
      <c r="I1" s="61"/>
      <c r="J1" s="61"/>
      <c r="K1" s="61"/>
      <c r="L1" s="72"/>
      <c r="M1" s="73"/>
      <c r="N1" s="73"/>
      <c r="O1" s="73"/>
      <c r="P1" s="73"/>
      <c r="Q1" s="77"/>
      <c r="R1" s="78" t="s">
        <v>483</v>
      </c>
    </row>
    <row r="2" spans="1:18" ht="27.75" customHeight="1">
      <c r="A2" s="294" t="s">
        <v>484</v>
      </c>
      <c r="B2" s="294"/>
      <c r="C2" s="294"/>
      <c r="D2" s="294"/>
      <c r="E2" s="295"/>
      <c r="F2" s="295"/>
      <c r="G2" s="295"/>
      <c r="H2" s="295"/>
      <c r="I2" s="295"/>
      <c r="J2" s="295"/>
      <c r="K2" s="295"/>
      <c r="L2" s="295"/>
      <c r="M2" s="295"/>
      <c r="N2" s="295"/>
      <c r="O2" s="295"/>
      <c r="P2" s="295"/>
      <c r="Q2" s="295"/>
      <c r="R2" s="295"/>
    </row>
    <row r="3" spans="1:18" ht="37.799999999999997" customHeight="1">
      <c r="A3" s="193" t="str">
        <f>'财务收支预算总表01-1'!A3</f>
        <v xml:space="preserve"> 单位名称：云南省大姚县第一中学</v>
      </c>
      <c r="B3" s="204"/>
      <c r="C3" s="204"/>
      <c r="D3" s="204"/>
      <c r="E3" s="62"/>
      <c r="F3" s="62"/>
      <c r="G3" s="62"/>
      <c r="H3" s="46"/>
      <c r="I3" s="46"/>
      <c r="J3" s="46"/>
      <c r="K3" s="46"/>
      <c r="L3" s="72"/>
      <c r="M3" s="73"/>
      <c r="N3" s="73"/>
      <c r="O3" s="73"/>
      <c r="P3" s="73"/>
      <c r="Q3" s="79"/>
      <c r="R3" s="80" t="s">
        <v>170</v>
      </c>
    </row>
    <row r="4" spans="1:18" ht="15.75" customHeight="1">
      <c r="A4" s="221" t="s">
        <v>474</v>
      </c>
      <c r="B4" s="221" t="s">
        <v>485</v>
      </c>
      <c r="C4" s="221" t="s">
        <v>486</v>
      </c>
      <c r="D4" s="221" t="s">
        <v>487</v>
      </c>
      <c r="E4" s="221" t="s">
        <v>488</v>
      </c>
      <c r="F4" s="221" t="s">
        <v>489</v>
      </c>
      <c r="G4" s="221" t="s">
        <v>490</v>
      </c>
      <c r="H4" s="221" t="s">
        <v>186</v>
      </c>
      <c r="I4" s="221"/>
      <c r="J4" s="221"/>
      <c r="K4" s="221"/>
      <c r="L4" s="296"/>
      <c r="M4" s="221"/>
      <c r="N4" s="221"/>
      <c r="O4" s="221"/>
      <c r="P4" s="221"/>
      <c r="Q4" s="296"/>
      <c r="R4" s="221"/>
    </row>
    <row r="5" spans="1:18" ht="17.25" customHeight="1">
      <c r="A5" s="221"/>
      <c r="B5" s="221"/>
      <c r="C5" s="221"/>
      <c r="D5" s="221"/>
      <c r="E5" s="221"/>
      <c r="F5" s="221"/>
      <c r="G5" s="221"/>
      <c r="H5" s="221" t="s">
        <v>54</v>
      </c>
      <c r="I5" s="221" t="s">
        <v>57</v>
      </c>
      <c r="J5" s="221" t="s">
        <v>480</v>
      </c>
      <c r="K5" s="221" t="s">
        <v>481</v>
      </c>
      <c r="L5" s="297" t="s">
        <v>482</v>
      </c>
      <c r="M5" s="221" t="s">
        <v>61</v>
      </c>
      <c r="N5" s="221"/>
      <c r="O5" s="221"/>
      <c r="P5" s="221"/>
      <c r="Q5" s="297"/>
      <c r="R5" s="221"/>
    </row>
    <row r="6" spans="1:18" ht="54" customHeight="1">
      <c r="A6" s="221"/>
      <c r="B6" s="221"/>
      <c r="C6" s="221"/>
      <c r="D6" s="221"/>
      <c r="E6" s="221"/>
      <c r="F6" s="221"/>
      <c r="G6" s="221"/>
      <c r="H6" s="221"/>
      <c r="I6" s="221"/>
      <c r="J6" s="221"/>
      <c r="K6" s="221"/>
      <c r="L6" s="296"/>
      <c r="M6" s="63" t="s">
        <v>56</v>
      </c>
      <c r="N6" s="63" t="s">
        <v>62</v>
      </c>
      <c r="O6" s="63" t="s">
        <v>63</v>
      </c>
      <c r="P6" s="63" t="s">
        <v>64</v>
      </c>
      <c r="Q6" s="74" t="s">
        <v>65</v>
      </c>
      <c r="R6" s="63" t="s">
        <v>66</v>
      </c>
    </row>
    <row r="7" spans="1:18" ht="24.6" customHeight="1">
      <c r="A7" s="63">
        <v>1</v>
      </c>
      <c r="B7" s="63">
        <v>2</v>
      </c>
      <c r="C7" s="63">
        <v>3</v>
      </c>
      <c r="D7" s="63">
        <v>4</v>
      </c>
      <c r="E7" s="63">
        <v>5</v>
      </c>
      <c r="F7" s="63">
        <v>6</v>
      </c>
      <c r="G7" s="63">
        <v>7</v>
      </c>
      <c r="H7" s="63">
        <v>8</v>
      </c>
      <c r="I7" s="63">
        <v>9</v>
      </c>
      <c r="J7" s="63">
        <v>10</v>
      </c>
      <c r="K7" s="63">
        <v>11</v>
      </c>
      <c r="L7" s="63">
        <v>12</v>
      </c>
      <c r="M7" s="63">
        <v>13</v>
      </c>
      <c r="N7" s="63">
        <v>14</v>
      </c>
      <c r="O7" s="63">
        <v>15</v>
      </c>
      <c r="P7" s="63">
        <v>16</v>
      </c>
      <c r="Q7" s="63">
        <v>17</v>
      </c>
      <c r="R7" s="63">
        <v>18</v>
      </c>
    </row>
    <row r="8" spans="1:18" ht="34.200000000000003" customHeight="1">
      <c r="A8" s="64"/>
      <c r="B8" s="64"/>
      <c r="C8" s="64"/>
      <c r="D8" s="65"/>
      <c r="E8" s="64"/>
      <c r="F8" s="64"/>
      <c r="G8" s="64"/>
      <c r="H8" s="66"/>
      <c r="I8" s="66"/>
      <c r="J8" s="66"/>
      <c r="K8" s="66"/>
      <c r="L8" s="66"/>
      <c r="M8" s="66"/>
      <c r="N8" s="66"/>
      <c r="O8" s="66"/>
      <c r="P8" s="66"/>
      <c r="Q8" s="66"/>
      <c r="R8" s="66"/>
    </row>
    <row r="9" spans="1:18" ht="34.200000000000003" customHeight="1">
      <c r="A9" s="67"/>
      <c r="B9" s="68"/>
      <c r="C9" s="68"/>
      <c r="D9" s="69"/>
      <c r="E9" s="68"/>
      <c r="F9" s="68"/>
      <c r="G9" s="68"/>
      <c r="H9" s="66"/>
      <c r="I9" s="75"/>
      <c r="J9" s="75"/>
      <c r="K9" s="75"/>
      <c r="L9" s="66"/>
      <c r="M9" s="66"/>
      <c r="N9" s="75"/>
      <c r="O9" s="75"/>
      <c r="P9" s="75"/>
      <c r="Q9" s="66"/>
      <c r="R9" s="75"/>
    </row>
    <row r="10" spans="1:18" ht="34.200000000000003" customHeight="1">
      <c r="A10" s="238" t="s">
        <v>121</v>
      </c>
      <c r="B10" s="238"/>
      <c r="C10" s="238"/>
      <c r="D10" s="238"/>
      <c r="E10" s="238"/>
      <c r="F10" s="238"/>
      <c r="G10" s="238"/>
      <c r="H10" s="71"/>
      <c r="I10" s="71"/>
      <c r="J10" s="71"/>
      <c r="K10" s="71"/>
      <c r="L10" s="76"/>
      <c r="M10" s="71"/>
      <c r="N10" s="71"/>
      <c r="O10" s="71"/>
      <c r="P10" s="71"/>
      <c r="Q10" s="76"/>
      <c r="R10" s="71"/>
    </row>
    <row r="11" spans="1:18" s="42" customFormat="1" ht="34.799999999999997" customHeight="1">
      <c r="A11" s="298" t="str">
        <f>IF(A8=0,"说明：本表无数据，故公开空表。","")</f>
        <v>说明：本表无数据，故公开空表。</v>
      </c>
      <c r="B11" s="298"/>
      <c r="C11" s="298"/>
      <c r="D11" s="298"/>
      <c r="E11" s="60"/>
      <c r="F11" s="60"/>
      <c r="G11" s="60"/>
      <c r="H11" s="32"/>
      <c r="I11" s="32"/>
      <c r="J11" s="32"/>
      <c r="K11" s="32"/>
      <c r="M11" s="32"/>
      <c r="N11" s="32"/>
      <c r="O11" s="32"/>
      <c r="P11" s="32"/>
      <c r="R11" s="32"/>
    </row>
  </sheetData>
  <mergeCells count="18">
    <mergeCell ref="A11:D11"/>
    <mergeCell ref="A4:A6"/>
    <mergeCell ref="B4:B6"/>
    <mergeCell ref="C4:C6"/>
    <mergeCell ref="D4:D6"/>
    <mergeCell ref="A2:R2"/>
    <mergeCell ref="A3:D3"/>
    <mergeCell ref="H4:R4"/>
    <mergeCell ref="M5:R5"/>
    <mergeCell ref="A10:G10"/>
    <mergeCell ref="E4:E6"/>
    <mergeCell ref="F4:F6"/>
    <mergeCell ref="G4:G6"/>
    <mergeCell ref="H5:H6"/>
    <mergeCell ref="I5:I6"/>
    <mergeCell ref="J5:J6"/>
    <mergeCell ref="K5:K6"/>
    <mergeCell ref="L5:L6"/>
  </mergeCells>
  <phoneticPr fontId="40" type="noConversion"/>
  <pageMargins left="0.70833333333333304" right="0.70833333333333304" top="0.74791666666666701" bottom="0.74791666666666701" header="0.31458333333333299" footer="0.31458333333333299"/>
  <pageSetup paperSize="9" scale="75" orientation="landscape"/>
  <headerFooter>
    <oddFooter>&amp;C&amp;"-"&amp;16- &amp;P -</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E9"/>
  <sheetViews>
    <sheetView showZeros="0" workbookViewId="0">
      <selection activeCell="D14" sqref="D14"/>
    </sheetView>
  </sheetViews>
  <sheetFormatPr defaultColWidth="9.109375" defaultRowHeight="14.25" customHeight="1"/>
  <cols>
    <col min="1" max="1" width="37.6640625" style="43" customWidth="1"/>
    <col min="2" max="2" width="18.109375" style="43" customWidth="1"/>
    <col min="3" max="3" width="24.5546875" style="43" customWidth="1"/>
    <col min="4" max="4" width="26.44140625" style="43" customWidth="1"/>
    <col min="5" max="5" width="26.33203125" style="43" customWidth="1"/>
    <col min="6" max="6" width="9.109375" style="33" customWidth="1"/>
    <col min="7" max="16384" width="9.109375" style="33"/>
  </cols>
  <sheetData>
    <row r="1" spans="1:5" ht="13.5" customHeight="1">
      <c r="A1" s="44"/>
      <c r="B1" s="44"/>
      <c r="C1" s="44"/>
      <c r="D1" s="45"/>
      <c r="E1" s="41" t="s">
        <v>491</v>
      </c>
    </row>
    <row r="2" spans="1:5" ht="27.75" customHeight="1">
      <c r="A2" s="276" t="s">
        <v>492</v>
      </c>
      <c r="B2" s="201"/>
      <c r="C2" s="201"/>
      <c r="D2" s="201"/>
      <c r="E2" s="202"/>
    </row>
    <row r="3" spans="1:5" ht="26.4" customHeight="1">
      <c r="A3" s="299" t="str">
        <f>'财务收支预算总表01-1'!A3</f>
        <v>单位名称：云南省大姚县第一中学</v>
      </c>
      <c r="B3" s="220"/>
      <c r="C3" s="220"/>
      <c r="D3" s="300"/>
      <c r="E3" s="47" t="s">
        <v>170</v>
      </c>
    </row>
    <row r="4" spans="1:5" ht="19.5" customHeight="1">
      <c r="A4" s="197" t="s">
        <v>493</v>
      </c>
      <c r="B4" s="195" t="s">
        <v>186</v>
      </c>
      <c r="C4" s="244"/>
      <c r="D4" s="244"/>
      <c r="E4" s="50" t="s">
        <v>494</v>
      </c>
    </row>
    <row r="5" spans="1:5" ht="40.5" customHeight="1">
      <c r="A5" s="198"/>
      <c r="B5" s="52" t="s">
        <v>54</v>
      </c>
      <c r="C5" s="53" t="s">
        <v>57</v>
      </c>
      <c r="D5" s="54" t="s">
        <v>495</v>
      </c>
      <c r="E5" s="50" t="s">
        <v>496</v>
      </c>
    </row>
    <row r="6" spans="1:5" ht="33" customHeight="1">
      <c r="A6" s="50">
        <v>1</v>
      </c>
      <c r="B6" s="50">
        <v>2</v>
      </c>
      <c r="C6" s="50">
        <v>3</v>
      </c>
      <c r="D6" s="55">
        <v>4</v>
      </c>
      <c r="E6" s="56">
        <v>5</v>
      </c>
    </row>
    <row r="7" spans="1:5" ht="36.6" customHeight="1">
      <c r="A7" s="36" t="s">
        <v>497</v>
      </c>
      <c r="B7" s="57">
        <f>C7+D7</f>
        <v>0</v>
      </c>
      <c r="C7" s="57"/>
      <c r="D7" s="58"/>
      <c r="E7" s="59" t="s">
        <v>497</v>
      </c>
    </row>
    <row r="8" spans="1:5" ht="36.6" customHeight="1">
      <c r="A8" s="37" t="s">
        <v>497</v>
      </c>
      <c r="B8" s="57" t="s">
        <v>497</v>
      </c>
      <c r="C8" s="57"/>
      <c r="D8" s="58"/>
      <c r="E8" s="59" t="s">
        <v>497</v>
      </c>
    </row>
    <row r="9" spans="1:5" s="42" customFormat="1" ht="27.6" customHeight="1">
      <c r="A9" s="298" t="s">
        <v>498</v>
      </c>
      <c r="B9" s="298"/>
      <c r="C9" s="298"/>
      <c r="D9" s="298"/>
      <c r="E9" s="32"/>
    </row>
  </sheetData>
  <mergeCells count="5">
    <mergeCell ref="A2:E2"/>
    <mergeCell ref="A3:D3"/>
    <mergeCell ref="B4:D4"/>
    <mergeCell ref="A9:D9"/>
    <mergeCell ref="A4:A5"/>
  </mergeCells>
  <phoneticPr fontId="40" type="noConversion"/>
  <printOptions horizontalCentered="1"/>
  <pageMargins left="0.39305555555555599" right="0.39305555555555599" top="0.51180555555555596" bottom="0.51180555555555596" header="0.31458333333333299" footer="0.31458333333333299"/>
  <pageSetup paperSize="9" scale="51" orientation="landscape"/>
  <headerFooter>
    <oddFooter>&amp;C&amp;"-"&amp;16- &amp;P -</oddFooter>
  </headerFooter>
</worksheet>
</file>

<file path=xl/worksheets/sheet15.xml><?xml version="1.0" encoding="utf-8"?>
<worksheet xmlns="http://schemas.openxmlformats.org/spreadsheetml/2006/main" xmlns:r="http://schemas.openxmlformats.org/officeDocument/2006/relationships">
  <sheetPr codeName="Sheet15">
    <pageSetUpPr fitToPage="1"/>
  </sheetPr>
  <dimension ref="A1:J8"/>
  <sheetViews>
    <sheetView workbookViewId="0">
      <selection activeCell="H14" sqref="H14"/>
    </sheetView>
  </sheetViews>
  <sheetFormatPr defaultColWidth="9.109375" defaultRowHeight="12"/>
  <cols>
    <col min="1" max="1" width="29.5546875" style="32" customWidth="1"/>
    <col min="2" max="2" width="22.109375" style="32" customWidth="1"/>
    <col min="3" max="5" width="12.5546875" style="32" customWidth="1"/>
    <col min="6" max="6" width="12.5546875" style="33" customWidth="1"/>
    <col min="7" max="7" width="12.5546875" style="32" customWidth="1"/>
    <col min="8" max="9" width="12.5546875" style="33" customWidth="1"/>
    <col min="10" max="10" width="12.5546875" style="32" customWidth="1"/>
    <col min="11" max="11" width="9.109375" style="33" customWidth="1"/>
    <col min="12" max="16384" width="9.109375" style="33"/>
  </cols>
  <sheetData>
    <row r="1" spans="1:10" ht="12" customHeight="1">
      <c r="J1" s="41" t="s">
        <v>499</v>
      </c>
    </row>
    <row r="2" spans="1:10" ht="28.5" customHeight="1">
      <c r="A2" s="191" t="s">
        <v>500</v>
      </c>
      <c r="B2" s="201"/>
      <c r="C2" s="201"/>
      <c r="D2" s="201"/>
      <c r="E2" s="202"/>
      <c r="F2" s="203"/>
      <c r="G2" s="202"/>
      <c r="H2" s="203"/>
      <c r="I2" s="203"/>
      <c r="J2" s="202"/>
    </row>
    <row r="3" spans="1:10" ht="31.8" customHeight="1">
      <c r="A3" s="260" t="str">
        <f>'财务收支预算总表01-1'!A3</f>
        <v>单位名称：云南省大姚县第一中学</v>
      </c>
      <c r="B3" s="261"/>
      <c r="C3" s="261"/>
      <c r="D3" s="261"/>
      <c r="E3" s="261"/>
      <c r="F3" s="262"/>
      <c r="G3" s="261"/>
      <c r="H3" s="262"/>
    </row>
    <row r="4" spans="1:10" ht="44.25" customHeight="1">
      <c r="A4" s="34" t="s">
        <v>321</v>
      </c>
      <c r="B4" s="34" t="s">
        <v>322</v>
      </c>
      <c r="C4" s="34" t="s">
        <v>323</v>
      </c>
      <c r="D4" s="34" t="s">
        <v>324</v>
      </c>
      <c r="E4" s="34" t="s">
        <v>325</v>
      </c>
      <c r="F4" s="35" t="s">
        <v>468</v>
      </c>
      <c r="G4" s="34" t="s">
        <v>327</v>
      </c>
      <c r="H4" s="35" t="s">
        <v>328</v>
      </c>
      <c r="I4" s="35" t="s">
        <v>329</v>
      </c>
      <c r="J4" s="34" t="s">
        <v>330</v>
      </c>
    </row>
    <row r="5" spans="1:10" ht="27.6" customHeight="1">
      <c r="A5" s="34">
        <v>1</v>
      </c>
      <c r="B5" s="34">
        <v>2</v>
      </c>
      <c r="C5" s="34">
        <v>3</v>
      </c>
      <c r="D5" s="34">
        <v>4</v>
      </c>
      <c r="E5" s="34">
        <v>5</v>
      </c>
      <c r="F5" s="35">
        <v>6</v>
      </c>
      <c r="G5" s="34">
        <v>7</v>
      </c>
      <c r="H5" s="35">
        <v>8</v>
      </c>
      <c r="I5" s="35">
        <v>9</v>
      </c>
      <c r="J5" s="34">
        <v>10</v>
      </c>
    </row>
    <row r="6" spans="1:10" ht="47.4" customHeight="1">
      <c r="A6" s="36" t="s">
        <v>497</v>
      </c>
      <c r="B6" s="37"/>
      <c r="C6" s="37"/>
      <c r="D6" s="37"/>
      <c r="E6" s="38"/>
      <c r="F6" s="39"/>
      <c r="G6" s="38"/>
      <c r="H6" s="39"/>
      <c r="I6" s="39"/>
      <c r="J6" s="38"/>
    </row>
    <row r="7" spans="1:10" ht="47.4" customHeight="1">
      <c r="A7" s="40" t="s">
        <v>497</v>
      </c>
      <c r="B7" s="40" t="s">
        <v>497</v>
      </c>
      <c r="C7" s="40" t="s">
        <v>497</v>
      </c>
      <c r="D7" s="40" t="s">
        <v>497</v>
      </c>
      <c r="E7" s="36" t="s">
        <v>497</v>
      </c>
      <c r="F7" s="40" t="s">
        <v>497</v>
      </c>
      <c r="G7" s="36" t="s">
        <v>497</v>
      </c>
      <c r="H7" s="40" t="s">
        <v>497</v>
      </c>
      <c r="I7" s="40" t="s">
        <v>497</v>
      </c>
      <c r="J7" s="36" t="s">
        <v>497</v>
      </c>
    </row>
    <row r="8" spans="1:10" ht="24.75" customHeight="1">
      <c r="A8" s="31" t="s">
        <v>498</v>
      </c>
    </row>
  </sheetData>
  <mergeCells count="2">
    <mergeCell ref="A2:J2"/>
    <mergeCell ref="A3:H3"/>
  </mergeCells>
  <phoneticPr fontId="40" type="noConversion"/>
  <printOptions horizontalCentered="1"/>
  <pageMargins left="0.59055118110236204" right="0.39370078740157499" top="0.70866141732283505" bottom="0.511811023622047" header="0.31496062992126" footer="0.31496062992126"/>
  <pageSetup paperSize="9" scale="83" orientation="landscape"/>
  <headerFooter>
    <oddFooter>&amp;C&amp;"-"&amp;16- &amp;P -</oddFoot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A1:H10"/>
  <sheetViews>
    <sheetView workbookViewId="0">
      <selection activeCell="H19" sqref="H19"/>
    </sheetView>
  </sheetViews>
  <sheetFormatPr defaultColWidth="9.109375" defaultRowHeight="12"/>
  <cols>
    <col min="1" max="1" width="29" style="24"/>
    <col min="2" max="2" width="18.6640625" style="24" customWidth="1"/>
    <col min="3" max="3" width="24.88671875" style="24" customWidth="1"/>
    <col min="4" max="5" width="18.44140625" style="24" customWidth="1"/>
    <col min="6" max="8" width="14" style="24" customWidth="1"/>
    <col min="9" max="16384" width="9.109375" style="24"/>
  </cols>
  <sheetData>
    <row r="1" spans="1:8">
      <c r="H1" s="25" t="s">
        <v>501</v>
      </c>
    </row>
    <row r="2" spans="1:8" ht="30">
      <c r="A2" s="301" t="s">
        <v>502</v>
      </c>
      <c r="B2" s="301"/>
      <c r="C2" s="301"/>
      <c r="D2" s="301"/>
      <c r="E2" s="302"/>
      <c r="F2" s="302"/>
      <c r="G2" s="302"/>
      <c r="H2" s="302"/>
    </row>
    <row r="3" spans="1:8" ht="23.4" customHeight="1">
      <c r="A3" s="303" t="str">
        <f>'财务收支预算总表01-1'!A3</f>
        <v>单位名称：云南省大姚县第一中学</v>
      </c>
      <c r="B3" s="303"/>
    </row>
    <row r="4" spans="1:8" ht="18" customHeight="1">
      <c r="A4" s="307" t="s">
        <v>179</v>
      </c>
      <c r="B4" s="307" t="s">
        <v>503</v>
      </c>
      <c r="C4" s="307" t="s">
        <v>504</v>
      </c>
      <c r="D4" s="307" t="s">
        <v>505</v>
      </c>
      <c r="E4" s="307" t="s">
        <v>506</v>
      </c>
      <c r="F4" s="304" t="s">
        <v>507</v>
      </c>
      <c r="G4" s="305"/>
      <c r="H4" s="306"/>
    </row>
    <row r="5" spans="1:8" ht="18" customHeight="1">
      <c r="A5" s="308"/>
      <c r="B5" s="308"/>
      <c r="C5" s="308"/>
      <c r="D5" s="308"/>
      <c r="E5" s="308"/>
      <c r="F5" s="26" t="s">
        <v>478</v>
      </c>
      <c r="G5" s="26" t="s">
        <v>508</v>
      </c>
      <c r="H5" s="26" t="s">
        <v>509</v>
      </c>
    </row>
    <row r="6" spans="1:8" ht="25.8" customHeight="1">
      <c r="A6" s="27">
        <v>1</v>
      </c>
      <c r="B6" s="27">
        <v>2</v>
      </c>
      <c r="C6" s="27">
        <v>3</v>
      </c>
      <c r="D6" s="27">
        <v>4</v>
      </c>
      <c r="E6" s="27">
        <v>5</v>
      </c>
      <c r="F6" s="27">
        <v>6</v>
      </c>
      <c r="G6" s="27">
        <v>7</v>
      </c>
      <c r="H6" s="27">
        <v>8</v>
      </c>
    </row>
    <row r="7" spans="1:8" s="23" customFormat="1" ht="40.799999999999997" customHeight="1">
      <c r="A7" s="28"/>
      <c r="B7" s="28"/>
      <c r="C7" s="28"/>
      <c r="D7" s="28"/>
      <c r="E7" s="28"/>
      <c r="F7" s="29"/>
      <c r="G7" s="29"/>
      <c r="H7" s="29"/>
    </row>
    <row r="8" spans="1:8" s="23" customFormat="1" ht="40.799999999999997" customHeight="1">
      <c r="A8" s="30"/>
      <c r="B8" s="30"/>
      <c r="C8" s="30"/>
      <c r="D8" s="30"/>
      <c r="E8" s="30"/>
      <c r="F8" s="29"/>
      <c r="G8" s="29"/>
      <c r="H8" s="29"/>
    </row>
    <row r="9" spans="1:8" s="23" customFormat="1" ht="40.799999999999997" customHeight="1">
      <c r="A9" s="30"/>
      <c r="B9" s="30"/>
      <c r="C9" s="30"/>
      <c r="D9" s="30"/>
      <c r="E9" s="30"/>
      <c r="F9" s="29"/>
      <c r="G9" s="29"/>
      <c r="H9" s="29"/>
    </row>
    <row r="10" spans="1:8" ht="24.6" customHeight="1">
      <c r="A10" s="31" t="s">
        <v>498</v>
      </c>
    </row>
  </sheetData>
  <mergeCells count="8">
    <mergeCell ref="A2:H2"/>
    <mergeCell ref="A3:B3"/>
    <mergeCell ref="F4:H4"/>
    <mergeCell ref="A4:A5"/>
    <mergeCell ref="B4:B5"/>
    <mergeCell ref="C4:C5"/>
    <mergeCell ref="D4:D5"/>
    <mergeCell ref="E4:E5"/>
  </mergeCells>
  <phoneticPr fontId="40" type="noConversion"/>
  <printOptions horizontalCentered="1"/>
  <pageMargins left="0.39305555555555599" right="0.39305555555555599" top="0.51180555555555596" bottom="0.51180555555555596" header="0.31458333333333299" footer="0.31458333333333299"/>
  <pageSetup paperSize="9" scale="75" orientation="landscape"/>
  <headerFooter>
    <oddFooter>&amp;C&amp;"-"&amp;16- &amp;P -</oddFooter>
  </headerFooter>
</worksheet>
</file>

<file path=xl/worksheets/sheet17.xml><?xml version="1.0" encoding="utf-8"?>
<worksheet xmlns="http://schemas.openxmlformats.org/spreadsheetml/2006/main" xmlns:r="http://schemas.openxmlformats.org/officeDocument/2006/relationships">
  <sheetPr codeName="Sheet17">
    <outlinePr summaryBelow="0" summaryRight="0"/>
  </sheetPr>
  <dimension ref="A1:K10"/>
  <sheetViews>
    <sheetView tabSelected="1" workbookViewId="0">
      <selection activeCell="F15" sqref="F15"/>
    </sheetView>
  </sheetViews>
  <sheetFormatPr defaultColWidth="9.109375" defaultRowHeight="14.25" customHeight="1"/>
  <cols>
    <col min="1" max="3" width="15" style="14" customWidth="1"/>
    <col min="4" max="7" width="13.77734375" style="14" customWidth="1"/>
    <col min="8" max="8" width="12.21875" style="14" customWidth="1"/>
    <col min="9" max="10" width="15" style="14" customWidth="1"/>
    <col min="11" max="11" width="17.88671875" style="14" customWidth="1"/>
    <col min="12" max="12" width="9.109375" style="14" customWidth="1"/>
    <col min="13" max="16384" width="9.109375" style="14"/>
  </cols>
  <sheetData>
    <row r="1" spans="1:11" ht="15.75" customHeight="1">
      <c r="A1" s="15"/>
      <c r="B1" s="15"/>
      <c r="C1" s="15"/>
      <c r="D1" s="15"/>
      <c r="E1" s="15"/>
      <c r="F1" s="15"/>
      <c r="G1" s="15"/>
      <c r="H1" s="15"/>
      <c r="I1" s="15"/>
      <c r="J1" s="15"/>
      <c r="K1" s="21" t="s">
        <v>510</v>
      </c>
    </row>
    <row r="2" spans="1:11" ht="35.4" customHeight="1">
      <c r="A2" s="331" t="s">
        <v>511</v>
      </c>
      <c r="B2" s="332"/>
      <c r="C2" s="332"/>
      <c r="D2" s="332"/>
      <c r="E2" s="332"/>
      <c r="F2" s="332"/>
      <c r="G2" s="332"/>
      <c r="H2" s="332"/>
      <c r="I2" s="332"/>
      <c r="J2" s="332"/>
      <c r="K2" s="332"/>
    </row>
    <row r="3" spans="1:11" ht="30" customHeight="1">
      <c r="A3" s="309" t="s">
        <v>512</v>
      </c>
      <c r="B3" s="310"/>
      <c r="C3" s="311"/>
      <c r="D3" s="311"/>
      <c r="E3" s="311"/>
      <c r="F3" s="312"/>
      <c r="G3" s="311"/>
      <c r="H3" s="312"/>
      <c r="I3" s="311"/>
      <c r="J3" s="311"/>
      <c r="K3" s="21" t="s">
        <v>4</v>
      </c>
    </row>
    <row r="4" spans="1:11" ht="25.2" customHeight="1">
      <c r="A4" s="317" t="s">
        <v>268</v>
      </c>
      <c r="B4" s="317" t="s">
        <v>181</v>
      </c>
      <c r="C4" s="319" t="s">
        <v>269</v>
      </c>
      <c r="D4" s="319" t="s">
        <v>182</v>
      </c>
      <c r="E4" s="319" t="s">
        <v>183</v>
      </c>
      <c r="F4" s="320" t="s">
        <v>270</v>
      </c>
      <c r="G4" s="317" t="s">
        <v>271</v>
      </c>
      <c r="H4" s="321" t="s">
        <v>54</v>
      </c>
      <c r="I4" s="313" t="s">
        <v>513</v>
      </c>
      <c r="J4" s="313"/>
      <c r="K4" s="313"/>
    </row>
    <row r="5" spans="1:11" ht="25.2" customHeight="1">
      <c r="A5" s="318"/>
      <c r="B5" s="318"/>
      <c r="C5" s="318"/>
      <c r="D5" s="318"/>
      <c r="E5" s="318"/>
      <c r="F5" s="318"/>
      <c r="G5" s="318"/>
      <c r="H5" s="318" t="s">
        <v>56</v>
      </c>
      <c r="I5" s="22" t="s">
        <v>57</v>
      </c>
      <c r="J5" s="22" t="s">
        <v>58</v>
      </c>
      <c r="K5" s="22" t="s">
        <v>59</v>
      </c>
    </row>
    <row r="6" spans="1:11" ht="25.2" customHeight="1">
      <c r="A6" s="16">
        <v>1</v>
      </c>
      <c r="B6" s="16">
        <v>2</v>
      </c>
      <c r="C6" s="16">
        <v>3</v>
      </c>
      <c r="D6" s="17">
        <v>4</v>
      </c>
      <c r="E6" s="17">
        <v>5</v>
      </c>
      <c r="F6" s="17">
        <v>6</v>
      </c>
      <c r="G6" s="17">
        <v>7</v>
      </c>
      <c r="H6" s="17">
        <v>8</v>
      </c>
      <c r="I6" s="17">
        <v>9</v>
      </c>
      <c r="J6" s="17">
        <v>10</v>
      </c>
      <c r="K6" s="17">
        <v>11</v>
      </c>
    </row>
    <row r="7" spans="1:11" ht="25.2" customHeight="1">
      <c r="A7" s="18" t="s">
        <v>497</v>
      </c>
      <c r="B7" s="18" t="s">
        <v>497</v>
      </c>
      <c r="C7" s="18" t="s">
        <v>497</v>
      </c>
      <c r="D7" s="18"/>
      <c r="E7" s="18"/>
      <c r="F7" s="18"/>
      <c r="G7" s="18"/>
      <c r="H7" s="19" t="s">
        <v>497</v>
      </c>
      <c r="I7" s="19" t="s">
        <v>497</v>
      </c>
      <c r="J7" s="19" t="s">
        <v>497</v>
      </c>
      <c r="K7" s="19" t="s">
        <v>497</v>
      </c>
    </row>
    <row r="8" spans="1:11" ht="25.2" customHeight="1">
      <c r="A8" s="18"/>
      <c r="B8" s="18"/>
      <c r="C8" s="18"/>
      <c r="D8" s="18" t="s">
        <v>497</v>
      </c>
      <c r="E8" s="18" t="s">
        <v>497</v>
      </c>
      <c r="F8" s="18" t="s">
        <v>497</v>
      </c>
      <c r="G8" s="18" t="s">
        <v>497</v>
      </c>
      <c r="H8" s="19" t="s">
        <v>497</v>
      </c>
      <c r="I8" s="19" t="s">
        <v>497</v>
      </c>
      <c r="J8" s="19" t="s">
        <v>497</v>
      </c>
      <c r="K8" s="19" t="s">
        <v>497</v>
      </c>
    </row>
    <row r="9" spans="1:11" ht="25.2" customHeight="1">
      <c r="A9" s="314" t="s">
        <v>54</v>
      </c>
      <c r="B9" s="315"/>
      <c r="C9" s="315"/>
      <c r="D9" s="315"/>
      <c r="E9" s="315"/>
      <c r="F9" s="315"/>
      <c r="G9" s="316"/>
      <c r="H9" s="20" t="s">
        <v>497</v>
      </c>
      <c r="I9" s="20" t="s">
        <v>497</v>
      </c>
      <c r="J9" s="20" t="s">
        <v>497</v>
      </c>
      <c r="K9" s="20" t="s">
        <v>497</v>
      </c>
    </row>
    <row r="10" spans="1:11" ht="14.25" customHeight="1">
      <c r="A10" s="14" t="s">
        <v>498</v>
      </c>
    </row>
  </sheetData>
  <mergeCells count="12">
    <mergeCell ref="A2:K2"/>
    <mergeCell ref="A3:J3"/>
    <mergeCell ref="I4:K4"/>
    <mergeCell ref="A9:G9"/>
    <mergeCell ref="A4:A5"/>
    <mergeCell ref="B4:B5"/>
    <mergeCell ref="C4:C5"/>
    <mergeCell ref="D4:D5"/>
    <mergeCell ref="E4:E5"/>
    <mergeCell ref="F4:F5"/>
    <mergeCell ref="G4:G5"/>
    <mergeCell ref="H4:H5"/>
  </mergeCells>
  <phoneticPr fontId="40" type="noConversion"/>
  <printOptions horizontalCentered="1"/>
  <pageMargins left="0.59055118110236227" right="0.39370078740157483" top="0.78740157480314965" bottom="0.59055118110236227" header="0.51181102362204722" footer="0.51181102362204722"/>
  <pageSetup paperSize="9" scale="80" orientation="landscape" useFirstPageNumber="1" r:id="rId1"/>
</worksheet>
</file>

<file path=xl/worksheets/sheet18.xml><?xml version="1.0" encoding="utf-8"?>
<worksheet xmlns="http://schemas.openxmlformats.org/spreadsheetml/2006/main" xmlns:r="http://schemas.openxmlformats.org/officeDocument/2006/relationships">
  <sheetPr codeName="Sheet18">
    <outlinePr summaryBelow="0" summaryRight="0"/>
  </sheetPr>
  <dimension ref="A1:G15"/>
  <sheetViews>
    <sheetView showGridLines="0" workbookViewId="0">
      <selection activeCell="K13" sqref="K13"/>
    </sheetView>
  </sheetViews>
  <sheetFormatPr defaultColWidth="8.5546875" defaultRowHeight="12.75" customHeight="1"/>
  <cols>
    <col min="1" max="1" width="32.44140625" style="1" customWidth="1"/>
    <col min="2" max="2" width="16.44140625" style="2" customWidth="1"/>
    <col min="3" max="3" width="55.109375" style="2" customWidth="1"/>
    <col min="4" max="4" width="7.44140625" style="2" customWidth="1"/>
    <col min="5" max="6" width="16.5546875" style="1" customWidth="1"/>
    <col min="7" max="7" width="16.5546875" style="2" customWidth="1"/>
    <col min="8" max="8" width="8.5546875" style="3" customWidth="1"/>
    <col min="9" max="16384" width="8.5546875" style="3"/>
  </cols>
  <sheetData>
    <row r="1" spans="1:7" ht="15" customHeight="1">
      <c r="A1" s="4"/>
      <c r="G1" s="5" t="s">
        <v>514</v>
      </c>
    </row>
    <row r="2" spans="1:7" ht="37.200000000000003" customHeight="1">
      <c r="A2" s="333" t="s">
        <v>515</v>
      </c>
      <c r="B2" s="334"/>
      <c r="C2" s="334"/>
      <c r="D2" s="334"/>
      <c r="E2" s="335"/>
      <c r="F2" s="335"/>
      <c r="G2" s="334"/>
    </row>
    <row r="3" spans="1:7" ht="25.8" customHeight="1">
      <c r="A3" s="6" t="s">
        <v>512</v>
      </c>
      <c r="B3" s="7"/>
      <c r="C3" s="7"/>
      <c r="D3" s="7"/>
      <c r="G3" s="5" t="s">
        <v>170</v>
      </c>
    </row>
    <row r="4" spans="1:7" ht="27" customHeight="1">
      <c r="A4" s="328" t="s">
        <v>269</v>
      </c>
      <c r="B4" s="328" t="s">
        <v>268</v>
      </c>
      <c r="C4" s="328" t="s">
        <v>181</v>
      </c>
      <c r="D4" s="328" t="s">
        <v>516</v>
      </c>
      <c r="E4" s="322" t="s">
        <v>57</v>
      </c>
      <c r="F4" s="323"/>
      <c r="G4" s="324"/>
    </row>
    <row r="5" spans="1:7" ht="27" customHeight="1">
      <c r="A5" s="329"/>
      <c r="B5" s="330"/>
      <c r="C5" s="329"/>
      <c r="D5" s="330"/>
      <c r="E5" s="8" t="s">
        <v>517</v>
      </c>
      <c r="F5" s="8" t="s">
        <v>518</v>
      </c>
      <c r="G5" s="8" t="s">
        <v>519</v>
      </c>
    </row>
    <row r="6" spans="1:7" ht="27" customHeight="1">
      <c r="A6" s="9">
        <v>1</v>
      </c>
      <c r="B6" s="9">
        <v>2</v>
      </c>
      <c r="C6" s="9">
        <v>3</v>
      </c>
      <c r="D6" s="9">
        <v>4</v>
      </c>
      <c r="E6" s="9">
        <v>5</v>
      </c>
      <c r="F6" s="9">
        <v>6</v>
      </c>
      <c r="G6" s="9">
        <v>7</v>
      </c>
    </row>
    <row r="7" spans="1:7" ht="27" customHeight="1">
      <c r="A7" s="10" t="s">
        <v>68</v>
      </c>
      <c r="B7" s="11" t="s">
        <v>275</v>
      </c>
      <c r="C7" s="11" t="s">
        <v>317</v>
      </c>
      <c r="D7" s="12" t="s">
        <v>520</v>
      </c>
      <c r="E7" s="13">
        <v>198</v>
      </c>
      <c r="F7" s="13">
        <v>198</v>
      </c>
      <c r="G7" s="13">
        <v>198</v>
      </c>
    </row>
    <row r="8" spans="1:7" ht="27" customHeight="1">
      <c r="A8" s="10" t="s">
        <v>68</v>
      </c>
      <c r="B8" s="11" t="s">
        <v>275</v>
      </c>
      <c r="C8" s="11" t="s">
        <v>299</v>
      </c>
      <c r="D8" s="12" t="s">
        <v>520</v>
      </c>
      <c r="E8" s="13">
        <v>67336.5</v>
      </c>
      <c r="F8" s="13">
        <v>67336.5</v>
      </c>
      <c r="G8" s="13">
        <v>67336.5</v>
      </c>
    </row>
    <row r="9" spans="1:7" ht="27" customHeight="1">
      <c r="A9" s="10" t="s">
        <v>68</v>
      </c>
      <c r="B9" s="11" t="s">
        <v>275</v>
      </c>
      <c r="C9" s="11" t="s">
        <v>277</v>
      </c>
      <c r="D9" s="12" t="s">
        <v>520</v>
      </c>
      <c r="E9" s="13">
        <v>41304.120000000003</v>
      </c>
      <c r="F9" s="13">
        <v>41304.120000000003</v>
      </c>
      <c r="G9" s="13">
        <v>41304.120000000003</v>
      </c>
    </row>
    <row r="10" spans="1:7" ht="27" customHeight="1">
      <c r="A10" s="10" t="s">
        <v>68</v>
      </c>
      <c r="B10" s="11" t="s">
        <v>275</v>
      </c>
      <c r="C10" s="11" t="s">
        <v>303</v>
      </c>
      <c r="D10" s="12" t="s">
        <v>520</v>
      </c>
      <c r="E10" s="13">
        <v>11946</v>
      </c>
      <c r="F10" s="13">
        <v>11946</v>
      </c>
      <c r="G10" s="13">
        <v>11946</v>
      </c>
    </row>
    <row r="11" spans="1:7" ht="27" customHeight="1">
      <c r="A11" s="10" t="s">
        <v>68</v>
      </c>
      <c r="B11" s="11" t="s">
        <v>304</v>
      </c>
      <c r="C11" s="11" t="s">
        <v>306</v>
      </c>
      <c r="D11" s="12" t="s">
        <v>520</v>
      </c>
      <c r="E11" s="13">
        <v>55687.5</v>
      </c>
      <c r="F11" s="13">
        <v>55687.5</v>
      </c>
      <c r="G11" s="13">
        <v>55687.5</v>
      </c>
    </row>
    <row r="12" spans="1:7" ht="27" customHeight="1">
      <c r="A12" s="10" t="s">
        <v>68</v>
      </c>
      <c r="B12" s="11" t="s">
        <v>275</v>
      </c>
      <c r="C12" s="11" t="s">
        <v>310</v>
      </c>
      <c r="D12" s="12" t="s">
        <v>520</v>
      </c>
      <c r="E12" s="13">
        <v>84660</v>
      </c>
      <c r="F12" s="13">
        <v>84660</v>
      </c>
      <c r="G12" s="13">
        <v>84660</v>
      </c>
    </row>
    <row r="13" spans="1:7" ht="27" customHeight="1">
      <c r="A13" s="10" t="s">
        <v>68</v>
      </c>
      <c r="B13" s="11" t="s">
        <v>275</v>
      </c>
      <c r="C13" s="11" t="s">
        <v>315</v>
      </c>
      <c r="D13" s="12" t="s">
        <v>520</v>
      </c>
      <c r="E13" s="13">
        <v>85752.52</v>
      </c>
      <c r="F13" s="13">
        <v>85752.52</v>
      </c>
      <c r="G13" s="13">
        <v>85752.52</v>
      </c>
    </row>
    <row r="14" spans="1:7" ht="27" customHeight="1">
      <c r="A14" s="10" t="s">
        <v>68</v>
      </c>
      <c r="B14" s="11" t="s">
        <v>275</v>
      </c>
      <c r="C14" s="11" t="s">
        <v>279</v>
      </c>
      <c r="D14" s="12" t="s">
        <v>520</v>
      </c>
      <c r="E14" s="13">
        <v>4048440</v>
      </c>
      <c r="F14" s="13">
        <v>4048440</v>
      </c>
      <c r="G14" s="13">
        <v>4048440</v>
      </c>
    </row>
    <row r="15" spans="1:7" ht="27" customHeight="1">
      <c r="A15" s="325" t="s">
        <v>54</v>
      </c>
      <c r="B15" s="326"/>
      <c r="C15" s="326"/>
      <c r="D15" s="327"/>
      <c r="E15" s="13">
        <v>4395324.6399999997</v>
      </c>
      <c r="F15" s="13">
        <v>4395324.6399999997</v>
      </c>
      <c r="G15" s="13">
        <v>4395324.6399999997</v>
      </c>
    </row>
  </sheetData>
  <mergeCells count="7">
    <mergeCell ref="A2:G2"/>
    <mergeCell ref="E4:G4"/>
    <mergeCell ref="A15:D15"/>
    <mergeCell ref="A4:A5"/>
    <mergeCell ref="B4:B5"/>
    <mergeCell ref="C4:C5"/>
    <mergeCell ref="D4:D5"/>
  </mergeCells>
  <phoneticPr fontId="40" type="noConversion"/>
  <printOptions horizontalCentered="1"/>
  <pageMargins left="0.59055118110236227" right="0.19685039370078741" top="0.78740157480314965" bottom="0.19685039370078741" header="0.19685039370078741" footer="0.19685039370078741"/>
  <pageSetup paperSize="9" scale="80" orientation="landscape" useFirstPageNumber="1"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T9"/>
  <sheetViews>
    <sheetView showZeros="0" workbookViewId="0">
      <selection activeCell="F16" sqref="F16"/>
    </sheetView>
  </sheetViews>
  <sheetFormatPr defaultColWidth="8" defaultRowHeight="14.25" customHeight="1"/>
  <cols>
    <col min="1" max="1" width="11.21875" style="43" customWidth="1"/>
    <col min="2" max="2" width="23.21875" style="43" customWidth="1"/>
    <col min="3" max="5" width="15.77734375" style="43" customWidth="1"/>
    <col min="6" max="7" width="7.33203125" style="43" customWidth="1"/>
    <col min="8" max="8" width="7.88671875" style="43" customWidth="1"/>
    <col min="9" max="9" width="8.88671875" style="43" customWidth="1"/>
    <col min="10" max="14" width="6.109375" style="43" customWidth="1"/>
    <col min="15" max="15" width="8" style="33" customWidth="1"/>
    <col min="16" max="18" width="5.6640625" style="33" customWidth="1"/>
    <col min="19" max="20" width="5.6640625" style="43" customWidth="1"/>
    <col min="21" max="21" width="8" style="33" customWidth="1"/>
    <col min="22" max="16384" width="8" style="33"/>
  </cols>
  <sheetData>
    <row r="1" spans="1:20" ht="12" customHeight="1">
      <c r="A1" s="44"/>
      <c r="B1" s="44"/>
      <c r="C1" s="44"/>
      <c r="D1" s="44"/>
      <c r="E1" s="44"/>
      <c r="F1" s="44"/>
      <c r="G1" s="44"/>
      <c r="H1" s="44"/>
      <c r="I1" s="44"/>
      <c r="J1" s="44"/>
      <c r="K1" s="44"/>
      <c r="L1" s="44"/>
      <c r="M1" s="44"/>
      <c r="N1" s="44"/>
      <c r="O1" s="174"/>
      <c r="P1" s="174"/>
      <c r="Q1" s="174"/>
      <c r="R1" s="174"/>
      <c r="S1" s="199" t="s">
        <v>49</v>
      </c>
      <c r="T1" s="199" t="s">
        <v>49</v>
      </c>
    </row>
    <row r="2" spans="1:20" ht="36" customHeight="1">
      <c r="A2" s="200" t="s">
        <v>50</v>
      </c>
      <c r="B2" s="201"/>
      <c r="C2" s="201"/>
      <c r="D2" s="201"/>
      <c r="E2" s="202"/>
      <c r="F2" s="202"/>
      <c r="G2" s="202"/>
      <c r="H2" s="202"/>
      <c r="I2" s="202"/>
      <c r="J2" s="202"/>
      <c r="K2" s="202"/>
      <c r="L2" s="202"/>
      <c r="M2" s="202"/>
      <c r="N2" s="202"/>
      <c r="O2" s="203"/>
      <c r="P2" s="203"/>
      <c r="Q2" s="203"/>
      <c r="R2" s="203"/>
      <c r="S2" s="202"/>
      <c r="T2" s="203"/>
    </row>
    <row r="3" spans="1:20" ht="28.8" customHeight="1">
      <c r="A3" s="193" t="str">
        <f>'财务收支预算总表01-1'!A3</f>
        <v>单位名称：云南省大姚县第一中学</v>
      </c>
      <c r="B3" s="204"/>
      <c r="C3" s="204"/>
      <c r="D3" s="204"/>
      <c r="E3" s="62"/>
      <c r="F3" s="62"/>
      <c r="G3" s="62"/>
      <c r="H3" s="62"/>
      <c r="I3" s="62"/>
      <c r="J3" s="62"/>
      <c r="K3" s="62"/>
      <c r="L3" s="62"/>
      <c r="M3" s="62"/>
      <c r="N3" s="62"/>
      <c r="O3" s="175"/>
      <c r="P3" s="175"/>
      <c r="Q3" s="175"/>
      <c r="R3" s="175"/>
      <c r="S3" s="205" t="s">
        <v>4</v>
      </c>
      <c r="T3" s="205" t="s">
        <v>51</v>
      </c>
    </row>
    <row r="4" spans="1:20" ht="18.75" customHeight="1">
      <c r="A4" s="211" t="s">
        <v>52</v>
      </c>
      <c r="B4" s="214" t="s">
        <v>53</v>
      </c>
      <c r="C4" s="214" t="s">
        <v>54</v>
      </c>
      <c r="D4" s="206" t="s">
        <v>55</v>
      </c>
      <c r="E4" s="207"/>
      <c r="F4" s="207"/>
      <c r="G4" s="207"/>
      <c r="H4" s="207"/>
      <c r="I4" s="207"/>
      <c r="J4" s="207"/>
      <c r="K4" s="207"/>
      <c r="L4" s="207"/>
      <c r="M4" s="207"/>
      <c r="N4" s="207"/>
      <c r="O4" s="208" t="s">
        <v>45</v>
      </c>
      <c r="P4" s="208"/>
      <c r="Q4" s="208"/>
      <c r="R4" s="208"/>
      <c r="S4" s="209"/>
      <c r="T4" s="208"/>
    </row>
    <row r="5" spans="1:20" ht="18.75" customHeight="1">
      <c r="A5" s="212"/>
      <c r="B5" s="215"/>
      <c r="C5" s="215"/>
      <c r="D5" s="217" t="s">
        <v>56</v>
      </c>
      <c r="E5" s="217" t="s">
        <v>57</v>
      </c>
      <c r="F5" s="217" t="s">
        <v>58</v>
      </c>
      <c r="G5" s="217" t="s">
        <v>59</v>
      </c>
      <c r="H5" s="217" t="s">
        <v>60</v>
      </c>
      <c r="I5" s="210" t="s">
        <v>61</v>
      </c>
      <c r="J5" s="207"/>
      <c r="K5" s="207"/>
      <c r="L5" s="207"/>
      <c r="M5" s="207"/>
      <c r="N5" s="207"/>
      <c r="O5" s="208" t="s">
        <v>56</v>
      </c>
      <c r="P5" s="208" t="s">
        <v>57</v>
      </c>
      <c r="Q5" s="208" t="s">
        <v>58</v>
      </c>
      <c r="R5" s="208" t="s">
        <v>59</v>
      </c>
      <c r="S5" s="208" t="s">
        <v>60</v>
      </c>
      <c r="T5" s="208" t="s">
        <v>61</v>
      </c>
    </row>
    <row r="6" spans="1:20" ht="56.4" customHeight="1">
      <c r="A6" s="213"/>
      <c r="B6" s="216"/>
      <c r="C6" s="216"/>
      <c r="D6" s="213"/>
      <c r="E6" s="213"/>
      <c r="F6" s="213"/>
      <c r="G6" s="213"/>
      <c r="H6" s="213"/>
      <c r="I6" s="170" t="s">
        <v>56</v>
      </c>
      <c r="J6" s="170" t="s">
        <v>62</v>
      </c>
      <c r="K6" s="170" t="s">
        <v>63</v>
      </c>
      <c r="L6" s="170" t="s">
        <v>64</v>
      </c>
      <c r="M6" s="170" t="s">
        <v>65</v>
      </c>
      <c r="N6" s="176" t="s">
        <v>66</v>
      </c>
      <c r="O6" s="208"/>
      <c r="P6" s="208"/>
      <c r="Q6" s="208"/>
      <c r="R6" s="208"/>
      <c r="S6" s="208"/>
      <c r="T6" s="208"/>
    </row>
    <row r="7" spans="1:20" ht="28.8" customHeight="1">
      <c r="A7" s="171">
        <v>1</v>
      </c>
      <c r="B7" s="172">
        <v>2</v>
      </c>
      <c r="C7" s="172">
        <v>3</v>
      </c>
      <c r="D7" s="171">
        <v>4</v>
      </c>
      <c r="E7" s="172">
        <v>5</v>
      </c>
      <c r="F7" s="172">
        <v>6</v>
      </c>
      <c r="G7" s="171">
        <v>7</v>
      </c>
      <c r="H7" s="172">
        <v>8</v>
      </c>
      <c r="I7" s="172">
        <v>9</v>
      </c>
      <c r="J7" s="171">
        <v>10</v>
      </c>
      <c r="K7" s="172">
        <v>11</v>
      </c>
      <c r="L7" s="172">
        <v>12</v>
      </c>
      <c r="M7" s="171">
        <v>13</v>
      </c>
      <c r="N7" s="171">
        <v>14</v>
      </c>
      <c r="O7" s="122">
        <v>15</v>
      </c>
      <c r="P7" s="122">
        <v>16</v>
      </c>
      <c r="Q7" s="122">
        <v>17</v>
      </c>
      <c r="R7" s="122">
        <v>18</v>
      </c>
      <c r="S7" s="122">
        <v>19</v>
      </c>
      <c r="T7" s="122">
        <v>20</v>
      </c>
    </row>
    <row r="8" spans="1:20" s="169" customFormat="1" ht="39" customHeight="1">
      <c r="A8" s="36" t="s">
        <v>67</v>
      </c>
      <c r="B8" s="36" t="s">
        <v>68</v>
      </c>
      <c r="C8" s="131">
        <v>57508499.640000001</v>
      </c>
      <c r="D8" s="143">
        <v>57508499.640000001</v>
      </c>
      <c r="E8" s="131">
        <v>57508499.640000001</v>
      </c>
      <c r="F8" s="155"/>
      <c r="G8" s="155"/>
      <c r="H8" s="155"/>
      <c r="I8" s="155">
        <f>J8+K8+L8+M8+N8</f>
        <v>0</v>
      </c>
      <c r="J8" s="155"/>
      <c r="K8" s="155"/>
      <c r="L8" s="155"/>
      <c r="M8" s="155"/>
      <c r="N8" s="177"/>
      <c r="O8" s="133">
        <f>P8+Q8+R8+S8+T8</f>
        <v>0</v>
      </c>
      <c r="P8" s="133"/>
      <c r="Q8" s="133"/>
      <c r="R8" s="133"/>
      <c r="S8" s="134"/>
      <c r="T8" s="133"/>
    </row>
    <row r="9" spans="1:20" s="169" customFormat="1" ht="39" customHeight="1">
      <c r="A9" s="173" t="s">
        <v>54</v>
      </c>
      <c r="B9" s="155"/>
      <c r="C9" s="155">
        <f>SUM(C8)</f>
        <v>57508499.640000001</v>
      </c>
      <c r="D9" s="155">
        <f t="shared" ref="D9:T9" si="0">SUM(D8)</f>
        <v>57508499.640000001</v>
      </c>
      <c r="E9" s="155">
        <f t="shared" si="0"/>
        <v>57508499.640000001</v>
      </c>
      <c r="F9" s="155">
        <f t="shared" si="0"/>
        <v>0</v>
      </c>
      <c r="G9" s="155">
        <f t="shared" si="0"/>
        <v>0</v>
      </c>
      <c r="H9" s="155">
        <f t="shared" si="0"/>
        <v>0</v>
      </c>
      <c r="I9" s="155">
        <f t="shared" si="0"/>
        <v>0</v>
      </c>
      <c r="J9" s="155">
        <f t="shared" si="0"/>
        <v>0</v>
      </c>
      <c r="K9" s="155">
        <f t="shared" si="0"/>
        <v>0</v>
      </c>
      <c r="L9" s="155">
        <f t="shared" si="0"/>
        <v>0</v>
      </c>
      <c r="M9" s="155">
        <f t="shared" si="0"/>
        <v>0</v>
      </c>
      <c r="N9" s="177">
        <f t="shared" si="0"/>
        <v>0</v>
      </c>
      <c r="O9" s="133">
        <f t="shared" si="0"/>
        <v>0</v>
      </c>
      <c r="P9" s="133">
        <f t="shared" si="0"/>
        <v>0</v>
      </c>
      <c r="Q9" s="133">
        <f t="shared" si="0"/>
        <v>0</v>
      </c>
      <c r="R9" s="133">
        <f t="shared" si="0"/>
        <v>0</v>
      </c>
      <c r="S9" s="133">
        <f t="shared" si="0"/>
        <v>0</v>
      </c>
      <c r="T9" s="133">
        <f t="shared" si="0"/>
        <v>0</v>
      </c>
    </row>
  </sheetData>
  <mergeCells count="21">
    <mergeCell ref="T5:T6"/>
    <mergeCell ref="O5:O6"/>
    <mergeCell ref="P5:P6"/>
    <mergeCell ref="Q5:Q6"/>
    <mergeCell ref="R5:R6"/>
    <mergeCell ref="S5:S6"/>
    <mergeCell ref="I5:N5"/>
    <mergeCell ref="A4:A6"/>
    <mergeCell ref="B4:B6"/>
    <mergeCell ref="C4:C6"/>
    <mergeCell ref="D5:D6"/>
    <mergeCell ref="E5:E6"/>
    <mergeCell ref="F5:F6"/>
    <mergeCell ref="G5:G6"/>
    <mergeCell ref="H5:H6"/>
    <mergeCell ref="S1:T1"/>
    <mergeCell ref="A2:T2"/>
    <mergeCell ref="A3:D3"/>
    <mergeCell ref="S3:T3"/>
    <mergeCell ref="D4:N4"/>
    <mergeCell ref="O4:T4"/>
  </mergeCells>
  <phoneticPr fontId="40" type="noConversion"/>
  <printOptions horizontalCentered="1"/>
  <pageMargins left="0.39305555555555599" right="0.39305555555555599" top="0.51180555555555596" bottom="0.51180555555555596" header="0.31458333333333299" footer="0.31458333333333299"/>
  <pageSetup paperSize="9" scale="78" orientation="landscape"/>
  <headerFooter>
    <oddFooter>&amp;C&amp;"-"&amp;16- &amp;P -</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M28"/>
  <sheetViews>
    <sheetView showZeros="0" topLeftCell="A13" workbookViewId="0">
      <selection activeCell="E24" sqref="E24"/>
    </sheetView>
  </sheetViews>
  <sheetFormatPr defaultColWidth="9.109375" defaultRowHeight="14.25" customHeight="1"/>
  <cols>
    <col min="1" max="1" width="12.33203125" style="43" customWidth="1"/>
    <col min="2" max="2" width="34.77734375" style="43" customWidth="1"/>
    <col min="3" max="3" width="17.109375" style="43" customWidth="1"/>
    <col min="4" max="4" width="18.88671875" style="43" customWidth="1"/>
    <col min="5" max="5" width="16.109375" style="43" customWidth="1"/>
    <col min="6" max="6" width="8.44140625" style="43" customWidth="1"/>
    <col min="7" max="7" width="8.109375" style="43" customWidth="1"/>
    <col min="8" max="8" width="8.6640625" style="43" customWidth="1"/>
    <col min="9" max="13" width="8.44140625" style="43" customWidth="1"/>
    <col min="14" max="14" width="9.109375" style="43" customWidth="1"/>
    <col min="15" max="16384" width="9.109375" style="43"/>
  </cols>
  <sheetData>
    <row r="1" spans="1:13" ht="15.75" customHeight="1">
      <c r="A1" s="44"/>
      <c r="B1" s="44"/>
      <c r="C1" s="44"/>
      <c r="D1" s="44"/>
      <c r="E1" s="44"/>
      <c r="F1" s="44"/>
      <c r="G1" s="44"/>
      <c r="H1" s="44"/>
      <c r="I1" s="44"/>
      <c r="J1" s="44"/>
      <c r="K1" s="44"/>
      <c r="L1" s="44"/>
      <c r="M1" s="45" t="s">
        <v>69</v>
      </c>
    </row>
    <row r="2" spans="1:13" ht="28.5" customHeight="1">
      <c r="A2" s="201" t="s">
        <v>70</v>
      </c>
      <c r="B2" s="201"/>
      <c r="C2" s="201"/>
      <c r="D2" s="201"/>
      <c r="E2" s="202"/>
      <c r="F2" s="202"/>
      <c r="G2" s="202"/>
      <c r="H2" s="202"/>
      <c r="I2" s="202"/>
      <c r="J2" s="202"/>
      <c r="K2" s="202"/>
      <c r="L2" s="202"/>
      <c r="M2" s="202"/>
    </row>
    <row r="3" spans="1:13" ht="21.6" customHeight="1">
      <c r="A3" s="218" t="str">
        <f>'财务收支预算总表01-1'!A3</f>
        <v xml:space="preserve"> 单位名称：云南省大姚县第一中学</v>
      </c>
      <c r="B3" s="219"/>
      <c r="C3" s="220"/>
      <c r="D3" s="220"/>
      <c r="E3" s="220"/>
      <c r="F3" s="220"/>
      <c r="G3" s="220"/>
      <c r="H3" s="220"/>
      <c r="I3" s="220"/>
      <c r="J3" s="220"/>
      <c r="K3" s="62"/>
      <c r="L3" s="62"/>
      <c r="M3" s="94" t="s">
        <v>4</v>
      </c>
    </row>
    <row r="4" spans="1:13" ht="17.25" customHeight="1">
      <c r="A4" s="224" t="s">
        <v>71</v>
      </c>
      <c r="B4" s="224" t="s">
        <v>72</v>
      </c>
      <c r="C4" s="226" t="s">
        <v>54</v>
      </c>
      <c r="D4" s="221" t="s">
        <v>73</v>
      </c>
      <c r="E4" s="221" t="s">
        <v>74</v>
      </c>
      <c r="F4" s="221" t="s">
        <v>58</v>
      </c>
      <c r="G4" s="221" t="s">
        <v>75</v>
      </c>
      <c r="H4" s="221" t="s">
        <v>61</v>
      </c>
      <c r="I4" s="221"/>
      <c r="J4" s="221"/>
      <c r="K4" s="221"/>
      <c r="L4" s="221"/>
      <c r="M4" s="221"/>
    </row>
    <row r="5" spans="1:13" ht="44.4" customHeight="1">
      <c r="A5" s="225"/>
      <c r="B5" s="225"/>
      <c r="C5" s="227"/>
      <c r="D5" s="221"/>
      <c r="E5" s="221"/>
      <c r="F5" s="221"/>
      <c r="G5" s="221"/>
      <c r="H5" s="63" t="s">
        <v>56</v>
      </c>
      <c r="I5" s="63" t="s">
        <v>76</v>
      </c>
      <c r="J5" s="63" t="s">
        <v>77</v>
      </c>
      <c r="K5" s="63" t="s">
        <v>78</v>
      </c>
      <c r="L5" s="63" t="s">
        <v>79</v>
      </c>
      <c r="M5" s="63" t="s">
        <v>80</v>
      </c>
    </row>
    <row r="6" spans="1:13" ht="16.5" customHeight="1">
      <c r="A6" s="50">
        <v>1</v>
      </c>
      <c r="B6" s="50">
        <v>2</v>
      </c>
      <c r="C6" s="49">
        <v>3</v>
      </c>
      <c r="D6" s="50">
        <v>4</v>
      </c>
      <c r="E6" s="50">
        <v>5</v>
      </c>
      <c r="F6" s="49">
        <v>6</v>
      </c>
      <c r="G6" s="50">
        <v>7</v>
      </c>
      <c r="H6" s="50">
        <v>8</v>
      </c>
      <c r="I6" s="49">
        <v>9</v>
      </c>
      <c r="J6" s="50">
        <v>10</v>
      </c>
      <c r="K6" s="50">
        <v>11</v>
      </c>
      <c r="L6" s="49">
        <v>12</v>
      </c>
      <c r="M6" s="50">
        <v>13</v>
      </c>
    </row>
    <row r="7" spans="1:13" s="120" customFormat="1" ht="16.5" customHeight="1">
      <c r="A7" s="36" t="s">
        <v>81</v>
      </c>
      <c r="B7" s="36" t="s">
        <v>82</v>
      </c>
      <c r="C7" s="143">
        <v>41577522.640000001</v>
      </c>
      <c r="D7" s="143">
        <v>37266858</v>
      </c>
      <c r="E7" s="143">
        <v>4310664.6399999997</v>
      </c>
      <c r="F7" s="143"/>
      <c r="G7" s="163"/>
      <c r="H7" s="163"/>
      <c r="I7" s="168"/>
      <c r="J7" s="163"/>
      <c r="K7" s="163"/>
      <c r="L7" s="168"/>
      <c r="M7" s="163"/>
    </row>
    <row r="8" spans="1:13" s="120" customFormat="1" ht="16.5" customHeight="1">
      <c r="A8" s="36" t="s">
        <v>83</v>
      </c>
      <c r="B8" s="36" t="s">
        <v>84</v>
      </c>
      <c r="C8" s="143">
        <v>41577324.640000001</v>
      </c>
      <c r="D8" s="143">
        <v>37266858</v>
      </c>
      <c r="E8" s="143">
        <v>4310466.6399999997</v>
      </c>
      <c r="F8" s="143"/>
      <c r="G8" s="163"/>
      <c r="H8" s="163"/>
      <c r="I8" s="168"/>
      <c r="J8" s="163"/>
      <c r="K8" s="163"/>
      <c r="L8" s="168"/>
      <c r="M8" s="163"/>
    </row>
    <row r="9" spans="1:13" s="120" customFormat="1" ht="16.5" customHeight="1">
      <c r="A9" s="36" t="s">
        <v>85</v>
      </c>
      <c r="B9" s="36" t="s">
        <v>86</v>
      </c>
      <c r="C9" s="143">
        <v>7696122.6399999997</v>
      </c>
      <c r="D9" s="143">
        <v>7569066</v>
      </c>
      <c r="E9" s="143">
        <v>127056.64</v>
      </c>
      <c r="F9" s="143"/>
      <c r="G9" s="163"/>
      <c r="H9" s="163"/>
      <c r="I9" s="168"/>
      <c r="J9" s="163"/>
      <c r="K9" s="163"/>
      <c r="L9" s="168"/>
      <c r="M9" s="163"/>
    </row>
    <row r="10" spans="1:13" s="120" customFormat="1" ht="16.5" customHeight="1">
      <c r="A10" s="36" t="s">
        <v>87</v>
      </c>
      <c r="B10" s="36" t="s">
        <v>88</v>
      </c>
      <c r="C10" s="143">
        <v>33881202</v>
      </c>
      <c r="D10" s="143">
        <v>29697792</v>
      </c>
      <c r="E10" s="143">
        <v>4183410</v>
      </c>
      <c r="F10" s="143"/>
      <c r="G10" s="163"/>
      <c r="H10" s="163"/>
      <c r="I10" s="168"/>
      <c r="J10" s="163"/>
      <c r="K10" s="163"/>
      <c r="L10" s="168"/>
      <c r="M10" s="163"/>
    </row>
    <row r="11" spans="1:13" s="120" customFormat="1" ht="16.5" customHeight="1">
      <c r="A11" s="36" t="s">
        <v>89</v>
      </c>
      <c r="B11" s="36" t="s">
        <v>90</v>
      </c>
      <c r="C11" s="143">
        <v>198</v>
      </c>
      <c r="D11" s="143"/>
      <c r="E11" s="143">
        <v>198</v>
      </c>
      <c r="F11" s="143"/>
      <c r="G11" s="163"/>
      <c r="H11" s="163"/>
      <c r="I11" s="168"/>
      <c r="J11" s="163"/>
      <c r="K11" s="163"/>
      <c r="L11" s="168"/>
      <c r="M11" s="163"/>
    </row>
    <row r="12" spans="1:13" s="120" customFormat="1" ht="16.5" customHeight="1">
      <c r="A12" s="36" t="s">
        <v>91</v>
      </c>
      <c r="B12" s="36" t="s">
        <v>92</v>
      </c>
      <c r="C12" s="143">
        <v>198</v>
      </c>
      <c r="D12" s="143"/>
      <c r="E12" s="143">
        <v>198</v>
      </c>
      <c r="F12" s="143"/>
      <c r="G12" s="163"/>
      <c r="H12" s="163"/>
      <c r="I12" s="168"/>
      <c r="J12" s="163"/>
      <c r="K12" s="163"/>
      <c r="L12" s="168"/>
      <c r="M12" s="163"/>
    </row>
    <row r="13" spans="1:13" s="120" customFormat="1" ht="16.5" customHeight="1">
      <c r="A13" s="36" t="s">
        <v>93</v>
      </c>
      <c r="B13" s="36" t="s">
        <v>94</v>
      </c>
      <c r="C13" s="143">
        <v>8391906</v>
      </c>
      <c r="D13" s="143">
        <v>8307246</v>
      </c>
      <c r="E13" s="143">
        <v>84660</v>
      </c>
      <c r="F13" s="143"/>
      <c r="G13" s="163"/>
      <c r="H13" s="163"/>
      <c r="I13" s="168"/>
      <c r="J13" s="163"/>
      <c r="K13" s="163"/>
      <c r="L13" s="168"/>
      <c r="M13" s="163"/>
    </row>
    <row r="14" spans="1:13" s="120" customFormat="1" ht="20.25" customHeight="1">
      <c r="A14" s="36" t="s">
        <v>95</v>
      </c>
      <c r="B14" s="36" t="s">
        <v>96</v>
      </c>
      <c r="C14" s="143">
        <v>8307246</v>
      </c>
      <c r="D14" s="143">
        <v>8307246</v>
      </c>
      <c r="E14" s="143"/>
      <c r="F14" s="143"/>
      <c r="G14" s="164"/>
      <c r="H14" s="163"/>
      <c r="I14" s="166"/>
      <c r="J14" s="164"/>
      <c r="K14" s="164"/>
      <c r="L14" s="166"/>
      <c r="M14" s="164"/>
    </row>
    <row r="15" spans="1:13" s="120" customFormat="1" ht="20.25" customHeight="1">
      <c r="A15" s="36" t="s">
        <v>97</v>
      </c>
      <c r="B15" s="36" t="s">
        <v>98</v>
      </c>
      <c r="C15" s="143">
        <v>2418024</v>
      </c>
      <c r="D15" s="143">
        <v>2418024</v>
      </c>
      <c r="E15" s="143"/>
      <c r="F15" s="143"/>
      <c r="G15" s="164"/>
      <c r="H15" s="163"/>
      <c r="I15" s="166"/>
      <c r="J15" s="164"/>
      <c r="K15" s="164"/>
      <c r="L15" s="166"/>
      <c r="M15" s="164"/>
    </row>
    <row r="16" spans="1:13" s="120" customFormat="1" ht="20.25" customHeight="1">
      <c r="A16" s="36" t="s">
        <v>99</v>
      </c>
      <c r="B16" s="36" t="s">
        <v>100</v>
      </c>
      <c r="C16" s="143">
        <v>5889222</v>
      </c>
      <c r="D16" s="143">
        <v>5889222</v>
      </c>
      <c r="E16" s="143"/>
      <c r="F16" s="143"/>
      <c r="G16" s="164"/>
      <c r="H16" s="163"/>
      <c r="I16" s="166"/>
      <c r="J16" s="164"/>
      <c r="K16" s="164"/>
      <c r="L16" s="166"/>
      <c r="M16" s="164"/>
    </row>
    <row r="17" spans="1:13" s="120" customFormat="1" ht="20.25" customHeight="1">
      <c r="A17" s="36" t="s">
        <v>101</v>
      </c>
      <c r="B17" s="36" t="s">
        <v>102</v>
      </c>
      <c r="C17" s="143">
        <v>84660</v>
      </c>
      <c r="D17" s="143"/>
      <c r="E17" s="143">
        <v>84660</v>
      </c>
      <c r="F17" s="143"/>
      <c r="G17" s="164"/>
      <c r="H17" s="163"/>
      <c r="I17" s="166"/>
      <c r="J17" s="164"/>
      <c r="K17" s="164"/>
      <c r="L17" s="166"/>
      <c r="M17" s="164"/>
    </row>
    <row r="18" spans="1:13" s="120" customFormat="1" ht="20.25" customHeight="1">
      <c r="A18" s="36" t="s">
        <v>103</v>
      </c>
      <c r="B18" s="36" t="s">
        <v>104</v>
      </c>
      <c r="C18" s="143">
        <v>84660</v>
      </c>
      <c r="D18" s="143"/>
      <c r="E18" s="143">
        <v>84660</v>
      </c>
      <c r="F18" s="143"/>
      <c r="G18" s="164"/>
      <c r="H18" s="163"/>
      <c r="I18" s="166"/>
      <c r="J18" s="164"/>
      <c r="K18" s="164"/>
      <c r="L18" s="166"/>
      <c r="M18" s="164"/>
    </row>
    <row r="19" spans="1:13" s="120" customFormat="1" ht="20.25" customHeight="1">
      <c r="A19" s="36" t="s">
        <v>105</v>
      </c>
      <c r="B19" s="36" t="s">
        <v>106</v>
      </c>
      <c r="C19" s="143">
        <v>3809035</v>
      </c>
      <c r="D19" s="143">
        <v>3809035</v>
      </c>
      <c r="E19" s="143"/>
      <c r="F19" s="143"/>
      <c r="G19" s="164"/>
      <c r="H19" s="163"/>
      <c r="I19" s="166"/>
      <c r="J19" s="164"/>
      <c r="K19" s="164"/>
      <c r="L19" s="166"/>
      <c r="M19" s="164"/>
    </row>
    <row r="20" spans="1:13" s="120" customFormat="1" ht="20.25" customHeight="1">
      <c r="A20" s="36" t="s">
        <v>107</v>
      </c>
      <c r="B20" s="36" t="s">
        <v>108</v>
      </c>
      <c r="C20" s="143">
        <v>3809035</v>
      </c>
      <c r="D20" s="143">
        <v>3809035</v>
      </c>
      <c r="E20" s="143"/>
      <c r="F20" s="143"/>
      <c r="G20" s="164"/>
      <c r="H20" s="163"/>
      <c r="I20" s="166"/>
      <c r="J20" s="164"/>
      <c r="K20" s="164"/>
      <c r="L20" s="166"/>
      <c r="M20" s="164"/>
    </row>
    <row r="21" spans="1:13" s="120" customFormat="1" ht="20.25" customHeight="1">
      <c r="A21" s="36" t="s">
        <v>109</v>
      </c>
      <c r="B21" s="36" t="s">
        <v>110</v>
      </c>
      <c r="C21" s="143">
        <v>2113688</v>
      </c>
      <c r="D21" s="143">
        <v>2113688</v>
      </c>
      <c r="E21" s="143"/>
      <c r="F21" s="143"/>
      <c r="G21" s="164"/>
      <c r="H21" s="163"/>
      <c r="I21" s="166"/>
      <c r="J21" s="164"/>
      <c r="K21" s="164"/>
      <c r="L21" s="166"/>
      <c r="M21" s="164"/>
    </row>
    <row r="22" spans="1:13" s="120" customFormat="1" ht="20.25" customHeight="1">
      <c r="A22" s="36" t="s">
        <v>111</v>
      </c>
      <c r="B22" s="36" t="s">
        <v>112</v>
      </c>
      <c r="C22" s="143">
        <v>1500767</v>
      </c>
      <c r="D22" s="143">
        <v>1500767</v>
      </c>
      <c r="E22" s="143"/>
      <c r="F22" s="143"/>
      <c r="G22" s="164"/>
      <c r="H22" s="163"/>
      <c r="I22" s="166"/>
      <c r="J22" s="164"/>
      <c r="K22" s="164"/>
      <c r="L22" s="166"/>
      <c r="M22" s="164"/>
    </row>
    <row r="23" spans="1:13" s="120" customFormat="1" ht="20.25" customHeight="1">
      <c r="A23" s="36" t="s">
        <v>113</v>
      </c>
      <c r="B23" s="36" t="s">
        <v>114</v>
      </c>
      <c r="C23" s="143">
        <v>194580</v>
      </c>
      <c r="D23" s="143">
        <v>194580</v>
      </c>
      <c r="E23" s="143"/>
      <c r="F23" s="143"/>
      <c r="G23" s="164"/>
      <c r="H23" s="163"/>
      <c r="I23" s="166"/>
      <c r="J23" s="164"/>
      <c r="K23" s="164"/>
      <c r="L23" s="166"/>
      <c r="M23" s="164"/>
    </row>
    <row r="24" spans="1:13" s="120" customFormat="1" ht="20.25" customHeight="1">
      <c r="A24" s="36" t="s">
        <v>115</v>
      </c>
      <c r="B24" s="36" t="s">
        <v>116</v>
      </c>
      <c r="C24" s="143">
        <v>3730036</v>
      </c>
      <c r="D24" s="143">
        <v>3730036</v>
      </c>
      <c r="E24" s="143"/>
      <c r="F24" s="143"/>
      <c r="G24" s="164"/>
      <c r="H24" s="163"/>
      <c r="I24" s="166"/>
      <c r="J24" s="164"/>
      <c r="K24" s="164"/>
      <c r="L24" s="166"/>
      <c r="M24" s="164"/>
    </row>
    <row r="25" spans="1:13" s="120" customFormat="1" ht="20.25" customHeight="1">
      <c r="A25" s="36" t="s">
        <v>117</v>
      </c>
      <c r="B25" s="36" t="s">
        <v>118</v>
      </c>
      <c r="C25" s="143">
        <v>3730036</v>
      </c>
      <c r="D25" s="143">
        <v>3730036</v>
      </c>
      <c r="E25" s="143"/>
      <c r="F25" s="143"/>
      <c r="G25" s="164"/>
      <c r="H25" s="163"/>
      <c r="I25" s="166"/>
      <c r="J25" s="164"/>
      <c r="K25" s="164"/>
      <c r="L25" s="166"/>
      <c r="M25" s="164"/>
    </row>
    <row r="26" spans="1:13" s="120" customFormat="1" ht="20.25" customHeight="1">
      <c r="A26" s="36" t="s">
        <v>119</v>
      </c>
      <c r="B26" s="36" t="s">
        <v>120</v>
      </c>
      <c r="C26" s="143">
        <v>3730036</v>
      </c>
      <c r="D26" s="143">
        <v>3730036</v>
      </c>
      <c r="E26" s="143"/>
      <c r="F26" s="143"/>
      <c r="G26" s="164"/>
      <c r="H26" s="163"/>
      <c r="I26" s="166"/>
      <c r="J26" s="164"/>
      <c r="K26" s="164"/>
      <c r="L26" s="166"/>
      <c r="M26" s="164"/>
    </row>
    <row r="27" spans="1:13" s="120" customFormat="1" ht="20.25" customHeight="1">
      <c r="A27" s="157"/>
      <c r="B27" s="157"/>
      <c r="C27" s="165">
        <f>D27+E27+F27+G27+H27</f>
        <v>0</v>
      </c>
      <c r="D27" s="164"/>
      <c r="E27" s="164"/>
      <c r="F27" s="166"/>
      <c r="G27" s="164"/>
      <c r="H27" s="163">
        <f>I27+J27+K27+L27+M27</f>
        <v>0</v>
      </c>
      <c r="I27" s="166"/>
      <c r="J27" s="164"/>
      <c r="K27" s="164"/>
      <c r="L27" s="166"/>
      <c r="M27" s="164"/>
    </row>
    <row r="28" spans="1:13" s="120" customFormat="1" ht="17.25" customHeight="1">
      <c r="A28" s="222" t="s">
        <v>121</v>
      </c>
      <c r="B28" s="223" t="s">
        <v>121</v>
      </c>
      <c r="C28" s="143">
        <v>57508499.640000001</v>
      </c>
      <c r="D28" s="143">
        <v>53113175</v>
      </c>
      <c r="E28" s="143">
        <v>4395324.6399999997</v>
      </c>
      <c r="F28" s="167"/>
      <c r="G28" s="167"/>
      <c r="H28" s="163"/>
      <c r="I28" s="167"/>
      <c r="J28" s="167"/>
      <c r="K28" s="167"/>
      <c r="L28" s="167"/>
      <c r="M28" s="167"/>
    </row>
  </sheetData>
  <mergeCells count="11">
    <mergeCell ref="A2:M2"/>
    <mergeCell ref="A3:J3"/>
    <mergeCell ref="H4:M4"/>
    <mergeCell ref="A28:B28"/>
    <mergeCell ref="A4:A5"/>
    <mergeCell ref="B4:B5"/>
    <mergeCell ref="C4:C5"/>
    <mergeCell ref="D4:D5"/>
    <mergeCell ref="E4:E5"/>
    <mergeCell ref="F4:F5"/>
    <mergeCell ref="G4:G5"/>
  </mergeCells>
  <phoneticPr fontId="40" type="noConversion"/>
  <printOptions horizontalCentered="1"/>
  <pageMargins left="0.39305555555555599" right="0.39305555555555599" top="0.51180555555555596" bottom="0.51180555555555596" header="0.31458333333333299" footer="0.31458333333333299"/>
  <pageSetup paperSize="9" scale="82" orientation="landscape"/>
  <headerFooter>
    <oddFooter>&amp;C&amp;"-"&amp;16- &amp;P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D32"/>
  <sheetViews>
    <sheetView workbookViewId="0">
      <pane xSplit="4" ySplit="6" topLeftCell="E19" activePane="bottomRight" state="frozen"/>
      <selection pane="topRight"/>
      <selection pane="bottomLeft"/>
      <selection pane="bottomRight" activeCell="B38" sqref="B38"/>
    </sheetView>
  </sheetViews>
  <sheetFormatPr defaultColWidth="9.109375" defaultRowHeight="14.25" customHeight="1"/>
  <cols>
    <col min="1" max="1" width="49.33203125" style="32" customWidth="1"/>
    <col min="2" max="2" width="35.5546875" style="32" customWidth="1"/>
    <col min="3" max="3" width="48.5546875" style="32" customWidth="1"/>
    <col min="4" max="4" width="33.6640625" style="32" customWidth="1"/>
    <col min="5" max="5" width="9.109375" style="33" customWidth="1"/>
    <col min="6" max="16384" width="9.109375" style="33"/>
  </cols>
  <sheetData>
    <row r="1" spans="1:4" ht="14.25" customHeight="1">
      <c r="A1" s="150"/>
      <c r="B1" s="150"/>
      <c r="C1" s="150"/>
      <c r="D1" s="89" t="s">
        <v>122</v>
      </c>
    </row>
    <row r="2" spans="1:4" ht="31.5" customHeight="1">
      <c r="A2" s="191" t="s">
        <v>123</v>
      </c>
      <c r="B2" s="228"/>
      <c r="C2" s="228"/>
      <c r="D2" s="228"/>
    </row>
    <row r="3" spans="1:4" ht="17.25" customHeight="1">
      <c r="A3" s="229" t="str">
        <f>'财务收支预算总表01-1'!A3</f>
        <v>单位名称：云南省大姚县第一中学</v>
      </c>
      <c r="B3" s="194"/>
      <c r="C3" s="151"/>
      <c r="D3" s="90" t="s">
        <v>4</v>
      </c>
    </row>
    <row r="4" spans="1:4" ht="19.5" customHeight="1">
      <c r="A4" s="195" t="s">
        <v>5</v>
      </c>
      <c r="B4" s="196"/>
      <c r="C4" s="195" t="s">
        <v>6</v>
      </c>
      <c r="D4" s="196"/>
    </row>
    <row r="5" spans="1:4" ht="21.75" customHeight="1">
      <c r="A5" s="197" t="s">
        <v>7</v>
      </c>
      <c r="B5" s="230" t="s">
        <v>8</v>
      </c>
      <c r="C5" s="197" t="s">
        <v>124</v>
      </c>
      <c r="D5" s="231" t="s">
        <v>8</v>
      </c>
    </row>
    <row r="6" spans="1:4" ht="17.25" customHeight="1">
      <c r="A6" s="198"/>
      <c r="B6" s="225"/>
      <c r="C6" s="198"/>
      <c r="D6" s="232"/>
    </row>
    <row r="7" spans="1:4" s="149" customFormat="1" ht="17.25" customHeight="1">
      <c r="A7" s="152" t="s">
        <v>125</v>
      </c>
      <c r="B7" s="153">
        <f>B8+B9+B10</f>
        <v>57508499.640000001</v>
      </c>
      <c r="C7" s="154" t="s">
        <v>126</v>
      </c>
      <c r="D7" s="155">
        <f>D8+D9+D10+D11+D12+D13+D14+D15+D16+D17+D18+D19+D20+D21+D22+D23+D24+D25+D26+D27+D28+D29+D30</f>
        <v>57508499.640000001</v>
      </c>
    </row>
    <row r="8" spans="1:4" s="149" customFormat="1" ht="17.25" customHeight="1">
      <c r="A8" s="156" t="s">
        <v>127</v>
      </c>
      <c r="B8" s="143">
        <v>57508499.640000001</v>
      </c>
      <c r="C8" s="154" t="s">
        <v>128</v>
      </c>
      <c r="D8" s="155"/>
    </row>
    <row r="9" spans="1:4" s="149" customFormat="1" ht="17.25" customHeight="1">
      <c r="A9" s="156" t="s">
        <v>129</v>
      </c>
      <c r="B9" s="153"/>
      <c r="C9" s="154" t="s">
        <v>130</v>
      </c>
      <c r="D9" s="155"/>
    </row>
    <row r="10" spans="1:4" s="149" customFormat="1" ht="17.25" customHeight="1">
      <c r="A10" s="156" t="s">
        <v>131</v>
      </c>
      <c r="B10" s="153"/>
      <c r="C10" s="154" t="s">
        <v>132</v>
      </c>
      <c r="D10" s="155"/>
    </row>
    <row r="11" spans="1:4" s="149" customFormat="1" ht="17.25" customHeight="1">
      <c r="A11" s="156" t="s">
        <v>133</v>
      </c>
      <c r="B11" s="153">
        <f>B12+B13+B14</f>
        <v>0</v>
      </c>
      <c r="C11" s="154" t="s">
        <v>134</v>
      </c>
      <c r="D11" s="155"/>
    </row>
    <row r="12" spans="1:4" s="149" customFormat="1" ht="17.25" customHeight="1">
      <c r="A12" s="156" t="s">
        <v>127</v>
      </c>
      <c r="B12" s="153"/>
      <c r="C12" s="154" t="s">
        <v>135</v>
      </c>
      <c r="D12" s="131">
        <v>41577522.640000001</v>
      </c>
    </row>
    <row r="13" spans="1:4" s="149" customFormat="1" ht="17.25" customHeight="1">
      <c r="A13" s="157" t="s">
        <v>129</v>
      </c>
      <c r="B13" s="155"/>
      <c r="C13" s="154" t="s">
        <v>136</v>
      </c>
      <c r="D13" s="155"/>
    </row>
    <row r="14" spans="1:4" s="149" customFormat="1" ht="17.25" customHeight="1">
      <c r="A14" s="157" t="s">
        <v>131</v>
      </c>
      <c r="B14" s="155"/>
      <c r="C14" s="154" t="s">
        <v>137</v>
      </c>
      <c r="D14" s="155"/>
    </row>
    <row r="15" spans="1:4" s="149" customFormat="1" ht="17.25" customHeight="1">
      <c r="A15" s="156"/>
      <c r="B15" s="155"/>
      <c r="C15" s="154" t="s">
        <v>138</v>
      </c>
      <c r="D15" s="131">
        <v>8391906</v>
      </c>
    </row>
    <row r="16" spans="1:4" s="149" customFormat="1" ht="17.25" customHeight="1">
      <c r="A16" s="156"/>
      <c r="B16" s="153"/>
      <c r="C16" s="154" t="s">
        <v>139</v>
      </c>
      <c r="D16" s="131">
        <v>3809035</v>
      </c>
    </row>
    <row r="17" spans="1:4" s="149" customFormat="1" ht="17.25" customHeight="1">
      <c r="A17" s="156"/>
      <c r="B17" s="158"/>
      <c r="C17" s="154" t="s">
        <v>140</v>
      </c>
      <c r="D17" s="155"/>
    </row>
    <row r="18" spans="1:4" s="149" customFormat="1" ht="17.25" customHeight="1">
      <c r="A18" s="157"/>
      <c r="B18" s="158"/>
      <c r="C18" s="154" t="s">
        <v>141</v>
      </c>
      <c r="D18" s="155"/>
    </row>
    <row r="19" spans="1:4" s="149" customFormat="1" ht="17.25" customHeight="1">
      <c r="A19" s="157"/>
      <c r="B19" s="159"/>
      <c r="C19" s="154" t="s">
        <v>142</v>
      </c>
      <c r="D19" s="155"/>
    </row>
    <row r="20" spans="1:4" s="149" customFormat="1" ht="17.25" customHeight="1">
      <c r="A20" s="160"/>
      <c r="B20" s="159"/>
      <c r="C20" s="154" t="s">
        <v>143</v>
      </c>
      <c r="D20" s="155"/>
    </row>
    <row r="21" spans="1:4" s="149" customFormat="1" ht="17.25" customHeight="1">
      <c r="A21" s="160"/>
      <c r="B21" s="159"/>
      <c r="C21" s="154" t="s">
        <v>144</v>
      </c>
      <c r="D21" s="155"/>
    </row>
    <row r="22" spans="1:4" s="149" customFormat="1" ht="17.25" customHeight="1">
      <c r="A22" s="160"/>
      <c r="B22" s="159"/>
      <c r="C22" s="154" t="s">
        <v>145</v>
      </c>
      <c r="D22" s="155"/>
    </row>
    <row r="23" spans="1:4" s="149" customFormat="1" ht="17.25" customHeight="1">
      <c r="A23" s="160"/>
      <c r="B23" s="159"/>
      <c r="C23" s="154" t="s">
        <v>146</v>
      </c>
      <c r="D23" s="155"/>
    </row>
    <row r="24" spans="1:4" s="149" customFormat="1" ht="17.25" customHeight="1">
      <c r="A24" s="160"/>
      <c r="B24" s="159"/>
      <c r="C24" s="154" t="s">
        <v>147</v>
      </c>
      <c r="D24" s="155"/>
    </row>
    <row r="25" spans="1:4" s="149" customFormat="1" ht="17.25" customHeight="1">
      <c r="A25" s="160"/>
      <c r="B25" s="159"/>
      <c r="C25" s="154" t="s">
        <v>148</v>
      </c>
      <c r="D25" s="155"/>
    </row>
    <row r="26" spans="1:4" s="149" customFormat="1" ht="17.25" customHeight="1">
      <c r="A26" s="160"/>
      <c r="B26" s="159"/>
      <c r="C26" s="154" t="s">
        <v>149</v>
      </c>
      <c r="D26" s="131">
        <v>3730036</v>
      </c>
    </row>
    <row r="27" spans="1:4" s="149" customFormat="1" ht="17.25" customHeight="1">
      <c r="A27" s="160"/>
      <c r="B27" s="159"/>
      <c r="C27" s="154" t="s">
        <v>150</v>
      </c>
      <c r="D27" s="155"/>
    </row>
    <row r="28" spans="1:4" s="149" customFormat="1" ht="17.25" customHeight="1">
      <c r="A28" s="160"/>
      <c r="B28" s="159"/>
      <c r="C28" s="154" t="s">
        <v>151</v>
      </c>
      <c r="D28" s="155"/>
    </row>
    <row r="29" spans="1:4" s="149" customFormat="1" ht="17.25" customHeight="1">
      <c r="A29" s="160"/>
      <c r="B29" s="159"/>
      <c r="C29" s="154" t="s">
        <v>152</v>
      </c>
      <c r="D29" s="155"/>
    </row>
    <row r="30" spans="1:4" s="149" customFormat="1" ht="17.25" customHeight="1">
      <c r="A30" s="160"/>
      <c r="B30" s="159"/>
      <c r="C30" s="154" t="s">
        <v>153</v>
      </c>
      <c r="D30" s="155"/>
    </row>
    <row r="31" spans="1:4" s="149" customFormat="1" ht="14.25" customHeight="1">
      <c r="A31" s="161"/>
      <c r="B31" s="158"/>
      <c r="C31" s="157" t="s">
        <v>154</v>
      </c>
      <c r="D31" s="158"/>
    </row>
    <row r="32" spans="1:4" s="149" customFormat="1" ht="17.25" customHeight="1">
      <c r="A32" s="162" t="s">
        <v>155</v>
      </c>
      <c r="B32" s="158">
        <f>B11+B7</f>
        <v>57508499.640000001</v>
      </c>
      <c r="C32" s="161" t="s">
        <v>48</v>
      </c>
      <c r="D32" s="158">
        <f>D31+D7</f>
        <v>57508499.640000001</v>
      </c>
    </row>
  </sheetData>
  <mergeCells count="8">
    <mergeCell ref="A2:D2"/>
    <mergeCell ref="A3:B3"/>
    <mergeCell ref="A4:B4"/>
    <mergeCell ref="C4:D4"/>
    <mergeCell ref="A5:A6"/>
    <mergeCell ref="B5:B6"/>
    <mergeCell ref="C5:C6"/>
    <mergeCell ref="D5:D6"/>
  </mergeCells>
  <phoneticPr fontId="40" type="noConversion"/>
  <printOptions horizontalCentered="1"/>
  <pageMargins left="0.39305555555555599" right="0.39305555555555599" top="0.51180555555555596" bottom="0.51180555555555596" header="0.31458333333333299" footer="0.31458333333333299"/>
  <pageSetup paperSize="9" scale="80" orientation="landscape"/>
  <headerFooter>
    <oddFooter>&amp;C&amp;"-"&amp;16- &amp;P -</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G28"/>
  <sheetViews>
    <sheetView showZeros="0" topLeftCell="A16" workbookViewId="0">
      <selection activeCell="G32" sqref="G32"/>
    </sheetView>
  </sheetViews>
  <sheetFormatPr defaultColWidth="9.109375" defaultRowHeight="14.25" customHeight="1"/>
  <cols>
    <col min="1" max="1" width="20.109375" style="91" customWidth="1"/>
    <col min="2" max="2" width="41.5546875" style="91" customWidth="1"/>
    <col min="3" max="3" width="18.6640625" style="43" customWidth="1"/>
    <col min="4" max="4" width="16.5546875" style="43" customWidth="1"/>
    <col min="5" max="5" width="18.109375" style="43" customWidth="1"/>
    <col min="6" max="6" width="17.21875" style="43" customWidth="1"/>
    <col min="7" max="7" width="19.6640625" style="43" customWidth="1"/>
    <col min="8" max="8" width="9.109375" style="43" customWidth="1"/>
    <col min="9" max="16384" width="9.109375" style="43"/>
  </cols>
  <sheetData>
    <row r="1" spans="1:7" ht="12" customHeight="1">
      <c r="D1" s="145"/>
      <c r="F1" s="45"/>
      <c r="G1" s="45" t="s">
        <v>156</v>
      </c>
    </row>
    <row r="2" spans="1:7" ht="39" customHeight="1">
      <c r="A2" s="233" t="s">
        <v>157</v>
      </c>
      <c r="B2" s="233"/>
      <c r="C2" s="233"/>
      <c r="D2" s="233"/>
      <c r="E2" s="234"/>
      <c r="F2" s="234"/>
      <c r="G2" s="234"/>
    </row>
    <row r="3" spans="1:7" ht="18" customHeight="1">
      <c r="A3" s="229" t="str">
        <f>'财务收支预算总表01-1'!A3</f>
        <v xml:space="preserve"> 单位名称：云南省大姚县第一中学</v>
      </c>
      <c r="B3" s="235"/>
      <c r="C3" s="236"/>
      <c r="D3" s="236"/>
      <c r="E3" s="236"/>
      <c r="F3" s="94"/>
      <c r="G3" s="94" t="s">
        <v>4</v>
      </c>
    </row>
    <row r="4" spans="1:7" ht="20.25" customHeight="1">
      <c r="A4" s="237" t="s">
        <v>158</v>
      </c>
      <c r="B4" s="237"/>
      <c r="C4" s="238" t="s">
        <v>54</v>
      </c>
      <c r="D4" s="238" t="s">
        <v>73</v>
      </c>
      <c r="E4" s="238"/>
      <c r="F4" s="238"/>
      <c r="G4" s="238" t="s">
        <v>74</v>
      </c>
    </row>
    <row r="5" spans="1:7" ht="20.25" customHeight="1">
      <c r="A5" s="96" t="s">
        <v>71</v>
      </c>
      <c r="B5" s="96" t="s">
        <v>72</v>
      </c>
      <c r="C5" s="238"/>
      <c r="D5" s="64" t="s">
        <v>56</v>
      </c>
      <c r="E5" s="64" t="s">
        <v>159</v>
      </c>
      <c r="F5" s="64" t="s">
        <v>160</v>
      </c>
      <c r="G5" s="238"/>
    </row>
    <row r="6" spans="1:7" ht="20.399999999999999" customHeight="1">
      <c r="A6" s="96" t="s">
        <v>161</v>
      </c>
      <c r="B6" s="96" t="s">
        <v>162</v>
      </c>
      <c r="C6" s="96" t="s">
        <v>163</v>
      </c>
      <c r="D6" s="96" t="s">
        <v>164</v>
      </c>
      <c r="E6" s="96" t="s">
        <v>165</v>
      </c>
      <c r="F6" s="96" t="s">
        <v>166</v>
      </c>
      <c r="G6" s="96" t="s">
        <v>167</v>
      </c>
    </row>
    <row r="7" spans="1:7" s="120" customFormat="1" ht="18" customHeight="1">
      <c r="A7" s="36" t="s">
        <v>81</v>
      </c>
      <c r="B7" s="36" t="s">
        <v>82</v>
      </c>
      <c r="C7" s="125">
        <v>41577522.640000001</v>
      </c>
      <c r="D7" s="125">
        <v>37266858</v>
      </c>
      <c r="E7" s="125">
        <v>37209258</v>
      </c>
      <c r="F7" s="125">
        <v>57600</v>
      </c>
      <c r="G7" s="125">
        <v>4310664.6399999997</v>
      </c>
    </row>
    <row r="8" spans="1:7" s="120" customFormat="1" ht="18" customHeight="1">
      <c r="A8" s="36" t="s">
        <v>83</v>
      </c>
      <c r="B8" s="36" t="s">
        <v>84</v>
      </c>
      <c r="C8" s="125">
        <v>41577324.640000001</v>
      </c>
      <c r="D8" s="125">
        <v>37266858</v>
      </c>
      <c r="E8" s="125">
        <v>37209258</v>
      </c>
      <c r="F8" s="125">
        <v>57600</v>
      </c>
      <c r="G8" s="125">
        <v>4310466.6399999997</v>
      </c>
    </row>
    <row r="9" spans="1:7" s="120" customFormat="1" ht="18" customHeight="1">
      <c r="A9" s="36" t="s">
        <v>85</v>
      </c>
      <c r="B9" s="36" t="s">
        <v>86</v>
      </c>
      <c r="C9" s="125">
        <v>7696122.6399999997</v>
      </c>
      <c r="D9" s="125">
        <v>7569066</v>
      </c>
      <c r="E9" s="125">
        <v>7569066</v>
      </c>
      <c r="F9" s="125"/>
      <c r="G9" s="125">
        <v>127056.64</v>
      </c>
    </row>
    <row r="10" spans="1:7" s="120" customFormat="1" ht="18" customHeight="1">
      <c r="A10" s="36" t="s">
        <v>87</v>
      </c>
      <c r="B10" s="36" t="s">
        <v>88</v>
      </c>
      <c r="C10" s="125">
        <v>33881202</v>
      </c>
      <c r="D10" s="125">
        <v>29697792</v>
      </c>
      <c r="E10" s="125">
        <v>29640192</v>
      </c>
      <c r="F10" s="125">
        <v>57600</v>
      </c>
      <c r="G10" s="125">
        <v>4183410</v>
      </c>
    </row>
    <row r="11" spans="1:7" s="120" customFormat="1" ht="18" customHeight="1">
      <c r="A11" s="36" t="s">
        <v>89</v>
      </c>
      <c r="B11" s="36" t="s">
        <v>90</v>
      </c>
      <c r="C11" s="125">
        <v>198</v>
      </c>
      <c r="D11" s="125"/>
      <c r="E11" s="125"/>
      <c r="F11" s="125"/>
      <c r="G11" s="125">
        <v>198</v>
      </c>
    </row>
    <row r="12" spans="1:7" s="120" customFormat="1" ht="18" customHeight="1">
      <c r="A12" s="36" t="s">
        <v>91</v>
      </c>
      <c r="B12" s="36" t="s">
        <v>92</v>
      </c>
      <c r="C12" s="125">
        <v>198</v>
      </c>
      <c r="D12" s="125"/>
      <c r="E12" s="125"/>
      <c r="F12" s="125"/>
      <c r="G12" s="125">
        <v>198</v>
      </c>
    </row>
    <row r="13" spans="1:7" s="120" customFormat="1" ht="18" customHeight="1">
      <c r="A13" s="36" t="s">
        <v>93</v>
      </c>
      <c r="B13" s="36" t="s">
        <v>94</v>
      </c>
      <c r="C13" s="125">
        <v>8391906</v>
      </c>
      <c r="D13" s="125">
        <v>8307246</v>
      </c>
      <c r="E13" s="125">
        <v>8307246</v>
      </c>
      <c r="F13" s="125"/>
      <c r="G13" s="125">
        <v>84660</v>
      </c>
    </row>
    <row r="14" spans="1:7" s="120" customFormat="1" ht="18" customHeight="1">
      <c r="A14" s="36" t="s">
        <v>95</v>
      </c>
      <c r="B14" s="36" t="s">
        <v>96</v>
      </c>
      <c r="C14" s="125">
        <v>8307246</v>
      </c>
      <c r="D14" s="125">
        <v>8307246</v>
      </c>
      <c r="E14" s="125">
        <v>8307246</v>
      </c>
      <c r="F14" s="125"/>
      <c r="G14" s="125"/>
    </row>
    <row r="15" spans="1:7" s="120" customFormat="1" ht="18" customHeight="1">
      <c r="A15" s="36" t="s">
        <v>97</v>
      </c>
      <c r="B15" s="36" t="s">
        <v>98</v>
      </c>
      <c r="C15" s="125">
        <v>2418024</v>
      </c>
      <c r="D15" s="125">
        <v>2418024</v>
      </c>
      <c r="E15" s="125">
        <v>2418024</v>
      </c>
      <c r="F15" s="125"/>
      <c r="G15" s="125"/>
    </row>
    <row r="16" spans="1:7" s="120" customFormat="1" ht="18" customHeight="1">
      <c r="A16" s="36" t="s">
        <v>99</v>
      </c>
      <c r="B16" s="36" t="s">
        <v>100</v>
      </c>
      <c r="C16" s="125">
        <v>5889222</v>
      </c>
      <c r="D16" s="125">
        <v>5889222</v>
      </c>
      <c r="E16" s="125">
        <v>5889222</v>
      </c>
      <c r="F16" s="125"/>
      <c r="G16" s="125"/>
    </row>
    <row r="17" spans="1:7" s="120" customFormat="1" ht="18" customHeight="1">
      <c r="A17" s="36" t="s">
        <v>101</v>
      </c>
      <c r="B17" s="36" t="s">
        <v>102</v>
      </c>
      <c r="C17" s="125">
        <v>84660</v>
      </c>
      <c r="D17" s="125"/>
      <c r="E17" s="125"/>
      <c r="F17" s="125"/>
      <c r="G17" s="125">
        <v>84660</v>
      </c>
    </row>
    <row r="18" spans="1:7" s="120" customFormat="1" ht="18" customHeight="1">
      <c r="A18" s="36" t="s">
        <v>103</v>
      </c>
      <c r="B18" s="36" t="s">
        <v>104</v>
      </c>
      <c r="C18" s="125">
        <v>84660</v>
      </c>
      <c r="D18" s="125"/>
      <c r="E18" s="125"/>
      <c r="F18" s="125"/>
      <c r="G18" s="125">
        <v>84660</v>
      </c>
    </row>
    <row r="19" spans="1:7" s="120" customFormat="1" ht="18" customHeight="1">
      <c r="A19" s="36" t="s">
        <v>105</v>
      </c>
      <c r="B19" s="36" t="s">
        <v>106</v>
      </c>
      <c r="C19" s="125">
        <v>3809035</v>
      </c>
      <c r="D19" s="125">
        <v>3809035</v>
      </c>
      <c r="E19" s="125">
        <v>3809035</v>
      </c>
      <c r="F19" s="125"/>
      <c r="G19" s="125"/>
    </row>
    <row r="20" spans="1:7" s="120" customFormat="1" ht="18" customHeight="1">
      <c r="A20" s="36" t="s">
        <v>107</v>
      </c>
      <c r="B20" s="36" t="s">
        <v>108</v>
      </c>
      <c r="C20" s="125">
        <v>3809035</v>
      </c>
      <c r="D20" s="125">
        <v>3809035</v>
      </c>
      <c r="E20" s="125">
        <v>3809035</v>
      </c>
      <c r="F20" s="125"/>
      <c r="G20" s="125"/>
    </row>
    <row r="21" spans="1:7" s="120" customFormat="1" ht="18" customHeight="1">
      <c r="A21" s="36" t="s">
        <v>109</v>
      </c>
      <c r="B21" s="36" t="s">
        <v>110</v>
      </c>
      <c r="C21" s="125">
        <v>2113688</v>
      </c>
      <c r="D21" s="125">
        <v>2113688</v>
      </c>
      <c r="E21" s="125">
        <v>2113688</v>
      </c>
      <c r="F21" s="125"/>
      <c r="G21" s="125"/>
    </row>
    <row r="22" spans="1:7" s="120" customFormat="1" ht="18" customHeight="1">
      <c r="A22" s="36" t="s">
        <v>111</v>
      </c>
      <c r="B22" s="36" t="s">
        <v>112</v>
      </c>
      <c r="C22" s="125">
        <v>1500767</v>
      </c>
      <c r="D22" s="125">
        <v>1500767</v>
      </c>
      <c r="E22" s="125">
        <v>1500767</v>
      </c>
      <c r="F22" s="125"/>
      <c r="G22" s="125"/>
    </row>
    <row r="23" spans="1:7" s="120" customFormat="1" ht="18" customHeight="1">
      <c r="A23" s="36" t="s">
        <v>113</v>
      </c>
      <c r="B23" s="36" t="s">
        <v>114</v>
      </c>
      <c r="C23" s="125">
        <v>194580</v>
      </c>
      <c r="D23" s="125">
        <v>194580</v>
      </c>
      <c r="E23" s="125">
        <v>194580</v>
      </c>
      <c r="F23" s="125"/>
      <c r="G23" s="125"/>
    </row>
    <row r="24" spans="1:7" s="120" customFormat="1" ht="18" customHeight="1">
      <c r="A24" s="36" t="s">
        <v>115</v>
      </c>
      <c r="B24" s="36" t="s">
        <v>116</v>
      </c>
      <c r="C24" s="125">
        <v>3730036</v>
      </c>
      <c r="D24" s="125">
        <v>3730036</v>
      </c>
      <c r="E24" s="125">
        <v>3730036</v>
      </c>
      <c r="F24" s="125"/>
      <c r="G24" s="125"/>
    </row>
    <row r="25" spans="1:7" s="120" customFormat="1" ht="18" customHeight="1">
      <c r="A25" s="36" t="s">
        <v>117</v>
      </c>
      <c r="B25" s="36" t="s">
        <v>118</v>
      </c>
      <c r="C25" s="125">
        <v>3730036</v>
      </c>
      <c r="D25" s="125">
        <v>3730036</v>
      </c>
      <c r="E25" s="125">
        <v>3730036</v>
      </c>
      <c r="F25" s="125"/>
      <c r="G25" s="125"/>
    </row>
    <row r="26" spans="1:7" s="120" customFormat="1" ht="18" customHeight="1">
      <c r="A26" s="36" t="s">
        <v>119</v>
      </c>
      <c r="B26" s="36" t="s">
        <v>120</v>
      </c>
      <c r="C26" s="125">
        <v>3730036</v>
      </c>
      <c r="D26" s="125">
        <v>3730036</v>
      </c>
      <c r="E26" s="125">
        <v>3730036</v>
      </c>
      <c r="F26" s="125"/>
      <c r="G26" s="125"/>
    </row>
    <row r="27" spans="1:7" s="120" customFormat="1" ht="18" customHeight="1">
      <c r="A27" s="132"/>
      <c r="B27" s="132"/>
      <c r="C27" s="146"/>
      <c r="D27" s="146"/>
      <c r="E27" s="147"/>
      <c r="F27" s="147"/>
      <c r="G27" s="147"/>
    </row>
    <row r="28" spans="1:7" s="120" customFormat="1" ht="18" customHeight="1">
      <c r="A28" s="239" t="s">
        <v>121</v>
      </c>
      <c r="B28" s="239" t="s">
        <v>121</v>
      </c>
      <c r="C28" s="148">
        <v>57508499.640000001</v>
      </c>
      <c r="D28" s="125">
        <v>53113175</v>
      </c>
      <c r="E28" s="148">
        <v>53055575</v>
      </c>
      <c r="F28" s="148">
        <v>57600</v>
      </c>
      <c r="G28" s="148">
        <v>4395324.6399999997</v>
      </c>
    </row>
  </sheetData>
  <mergeCells count="7">
    <mergeCell ref="A2:G2"/>
    <mergeCell ref="A3:E3"/>
    <mergeCell ref="A4:B4"/>
    <mergeCell ref="D4:F4"/>
    <mergeCell ref="A28:B28"/>
    <mergeCell ref="C4:C5"/>
    <mergeCell ref="G4:G5"/>
  </mergeCells>
  <phoneticPr fontId="40" type="noConversion"/>
  <printOptions horizontalCentered="1"/>
  <pageMargins left="0.39305555555555599" right="0.39305555555555599" top="0.51180555555555596" bottom="0.51180555555555596" header="0.31458333333333299" footer="0.31458333333333299"/>
  <pageSetup paperSize="9" scale="82" orientation="landscape"/>
  <headerFooter>
    <oddFooter>&amp;C&amp;"-"&amp;16- &amp;P -</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F8"/>
  <sheetViews>
    <sheetView showZeros="0" workbookViewId="0">
      <selection activeCell="E16" sqref="E16"/>
    </sheetView>
  </sheetViews>
  <sheetFormatPr defaultColWidth="9.109375" defaultRowHeight="15.6"/>
  <cols>
    <col min="1" max="1" width="29.44140625" style="136" customWidth="1"/>
    <col min="2" max="2" width="27.44140625" style="136" customWidth="1"/>
    <col min="3" max="3" width="17.33203125" style="137" customWidth="1"/>
    <col min="4" max="5" width="26.33203125" style="138" customWidth="1"/>
    <col min="6" max="6" width="18.6640625" style="138" customWidth="1"/>
    <col min="7" max="7" width="9.109375" style="43" customWidth="1"/>
    <col min="8" max="16384" width="9.109375" style="43"/>
  </cols>
  <sheetData>
    <row r="1" spans="1:6" ht="12" customHeight="1">
      <c r="A1" s="139"/>
      <c r="B1" s="139"/>
      <c r="C1" s="73"/>
      <c r="D1" s="43"/>
      <c r="E1" s="43"/>
      <c r="F1" s="140" t="s">
        <v>168</v>
      </c>
    </row>
    <row r="2" spans="1:6" ht="25.5" customHeight="1">
      <c r="A2" s="240" t="s">
        <v>169</v>
      </c>
      <c r="B2" s="240"/>
      <c r="C2" s="240"/>
      <c r="D2" s="240"/>
      <c r="E2" s="241"/>
      <c r="F2" s="241"/>
    </row>
    <row r="3" spans="1:6" ht="15.75" customHeight="1">
      <c r="A3" s="229" t="str">
        <f>'财务收支预算总表01-1'!A3</f>
        <v>单位名称：云南省大姚县第一中学</v>
      </c>
      <c r="B3" s="242"/>
      <c r="C3" s="243"/>
      <c r="D3" s="236"/>
      <c r="E3" s="43"/>
      <c r="F3" s="140" t="s">
        <v>170</v>
      </c>
    </row>
    <row r="4" spans="1:6" s="135" customFormat="1" ht="19.5" customHeight="1">
      <c r="A4" s="245" t="s">
        <v>171</v>
      </c>
      <c r="B4" s="197" t="s">
        <v>172</v>
      </c>
      <c r="C4" s="195" t="s">
        <v>173</v>
      </c>
      <c r="D4" s="244"/>
      <c r="E4" s="196"/>
      <c r="F4" s="197" t="s">
        <v>174</v>
      </c>
    </row>
    <row r="5" spans="1:6" s="135" customFormat="1" ht="19.5" customHeight="1">
      <c r="A5" s="225"/>
      <c r="B5" s="198"/>
      <c r="C5" s="50" t="s">
        <v>56</v>
      </c>
      <c r="D5" s="50" t="s">
        <v>175</v>
      </c>
      <c r="E5" s="50" t="s">
        <v>176</v>
      </c>
      <c r="F5" s="198"/>
    </row>
    <row r="6" spans="1:6" s="135" customFormat="1" ht="25.8" customHeight="1">
      <c r="A6" s="141">
        <v>1</v>
      </c>
      <c r="B6" s="141">
        <v>2</v>
      </c>
      <c r="C6" s="142">
        <v>3</v>
      </c>
      <c r="D6" s="141">
        <v>4</v>
      </c>
      <c r="E6" s="141">
        <v>5</v>
      </c>
      <c r="F6" s="141">
        <v>6</v>
      </c>
    </row>
    <row r="7" spans="1:6" ht="25.8" customHeight="1">
      <c r="A7" s="143">
        <f>B7+C7+F7</f>
        <v>0</v>
      </c>
      <c r="B7" s="143"/>
      <c r="C7" s="144">
        <f>D7+E7</f>
        <v>0</v>
      </c>
      <c r="D7" s="143"/>
      <c r="E7" s="143"/>
      <c r="F7" s="143"/>
    </row>
    <row r="8" spans="1:6" ht="30" customHeight="1">
      <c r="A8" s="139" t="str">
        <f>IF(A7=0,"说明：本表无数据，故公开空表。","")</f>
        <v>说明：本表无数据，故公开空表。</v>
      </c>
    </row>
  </sheetData>
  <mergeCells count="6">
    <mergeCell ref="A2:F2"/>
    <mergeCell ref="A3:D3"/>
    <mergeCell ref="C4:E4"/>
    <mergeCell ref="A4:A5"/>
    <mergeCell ref="B4:B5"/>
    <mergeCell ref="F4:F5"/>
  </mergeCells>
  <phoneticPr fontId="40" type="noConversion"/>
  <printOptions horizontalCentered="1"/>
  <pageMargins left="0.39305555555555599" right="0.39305555555555599" top="0.51180555555555596" bottom="0.51180555555555596" header="0.31458333333333299" footer="0.31458333333333299"/>
  <pageSetup paperSize="9" scale="99" orientation="landscape"/>
  <headerFooter>
    <oddFooter>&amp;C&amp;"-"&amp;16- &amp;P -</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X33"/>
  <sheetViews>
    <sheetView showZeros="0" topLeftCell="A19" workbookViewId="0">
      <selection activeCell="P30" sqref="P30"/>
    </sheetView>
  </sheetViews>
  <sheetFormatPr defaultColWidth="9.109375" defaultRowHeight="14.25" customHeight="1"/>
  <cols>
    <col min="1" max="1" width="28.109375" style="91" customWidth="1"/>
    <col min="2" max="2" width="21.44140625" style="91" customWidth="1"/>
    <col min="3" max="3" width="25.88671875" style="91" customWidth="1"/>
    <col min="4" max="4" width="7.109375" style="91" customWidth="1"/>
    <col min="5" max="5" width="28.6640625" style="91" customWidth="1"/>
    <col min="6" max="6" width="7.109375" style="91" customWidth="1"/>
    <col min="7" max="7" width="24.88671875" style="91" customWidth="1"/>
    <col min="8" max="8" width="14.109375" style="73" customWidth="1"/>
    <col min="9" max="9" width="14.77734375" style="73" customWidth="1"/>
    <col min="10" max="10" width="6.21875" style="73" customWidth="1"/>
    <col min="11" max="12" width="4.6640625" style="73" customWidth="1"/>
    <col min="13" max="13" width="14" style="73" customWidth="1"/>
    <col min="14" max="24" width="4.88671875" style="73" customWidth="1"/>
    <col min="25" max="25" width="9.109375" style="43" customWidth="1"/>
    <col min="26" max="16384" width="9.109375" style="43"/>
  </cols>
  <sheetData>
    <row r="1" spans="1:24" ht="12" customHeight="1">
      <c r="V1" s="246" t="s">
        <v>177</v>
      </c>
      <c r="W1" s="246"/>
      <c r="X1" s="246"/>
    </row>
    <row r="2" spans="1:24" ht="39" customHeight="1">
      <c r="A2" s="233" t="s">
        <v>178</v>
      </c>
      <c r="B2" s="233"/>
      <c r="C2" s="233"/>
      <c r="D2" s="233"/>
      <c r="E2" s="234"/>
      <c r="F2" s="234"/>
      <c r="G2" s="234"/>
      <c r="H2" s="234"/>
      <c r="I2" s="234"/>
      <c r="J2" s="234"/>
      <c r="K2" s="234"/>
      <c r="L2" s="234"/>
      <c r="M2" s="234"/>
      <c r="N2" s="234"/>
      <c r="O2" s="234"/>
      <c r="P2" s="234"/>
      <c r="Q2" s="234"/>
      <c r="R2" s="234"/>
      <c r="S2" s="234"/>
      <c r="T2" s="234"/>
      <c r="U2" s="234"/>
      <c r="V2" s="234"/>
      <c r="W2" s="234"/>
      <c r="X2" s="234"/>
    </row>
    <row r="3" spans="1:24" ht="18" customHeight="1">
      <c r="A3" s="229" t="str">
        <f>'财务收支预算总表01-1'!A3</f>
        <v>单位名称：云南省大姚县第一中学</v>
      </c>
      <c r="B3" s="235"/>
      <c r="C3" s="235"/>
      <c r="D3" s="235"/>
      <c r="E3" s="235"/>
      <c r="F3" s="235"/>
      <c r="G3" s="235"/>
      <c r="H3" s="236"/>
      <c r="I3" s="236"/>
      <c r="J3" s="43"/>
      <c r="K3" s="43"/>
      <c r="L3" s="43"/>
      <c r="M3" s="43"/>
      <c r="N3" s="43"/>
      <c r="O3" s="43"/>
      <c r="P3" s="43"/>
      <c r="Q3" s="43"/>
      <c r="W3" s="247" t="s">
        <v>4</v>
      </c>
      <c r="X3" s="247"/>
    </row>
    <row r="4" spans="1:24" s="119" customFormat="1" ht="16.8" customHeight="1">
      <c r="A4" s="250" t="s">
        <v>179</v>
      </c>
      <c r="B4" s="250" t="s">
        <v>180</v>
      </c>
      <c r="C4" s="250" t="s">
        <v>181</v>
      </c>
      <c r="D4" s="250" t="s">
        <v>182</v>
      </c>
      <c r="E4" s="250" t="s">
        <v>183</v>
      </c>
      <c r="F4" s="250" t="s">
        <v>184</v>
      </c>
      <c r="G4" s="250" t="s">
        <v>185</v>
      </c>
      <c r="H4" s="248" t="s">
        <v>186</v>
      </c>
      <c r="I4" s="248"/>
      <c r="J4" s="248"/>
      <c r="K4" s="248"/>
      <c r="L4" s="248"/>
      <c r="M4" s="248"/>
      <c r="N4" s="248"/>
      <c r="O4" s="248"/>
      <c r="P4" s="248"/>
      <c r="Q4" s="248"/>
      <c r="R4" s="248"/>
      <c r="S4" s="248"/>
      <c r="T4" s="248"/>
      <c r="U4" s="248"/>
      <c r="V4" s="248"/>
      <c r="W4" s="248"/>
      <c r="X4" s="248"/>
    </row>
    <row r="5" spans="1:24" s="119" customFormat="1" ht="16.8" customHeight="1">
      <c r="A5" s="250"/>
      <c r="B5" s="250"/>
      <c r="C5" s="250"/>
      <c r="D5" s="250"/>
      <c r="E5" s="250"/>
      <c r="F5" s="250"/>
      <c r="G5" s="250"/>
      <c r="H5" s="248" t="s">
        <v>187</v>
      </c>
      <c r="I5" s="248" t="s">
        <v>188</v>
      </c>
      <c r="J5" s="248"/>
      <c r="K5" s="248"/>
      <c r="L5" s="248"/>
      <c r="M5" s="248"/>
      <c r="N5" s="248"/>
      <c r="O5" s="249" t="s">
        <v>189</v>
      </c>
      <c r="P5" s="249"/>
      <c r="Q5" s="249"/>
      <c r="R5" s="248" t="s">
        <v>60</v>
      </c>
      <c r="S5" s="248" t="s">
        <v>61</v>
      </c>
      <c r="T5" s="248"/>
      <c r="U5" s="248"/>
      <c r="V5" s="248"/>
      <c r="W5" s="248"/>
      <c r="X5" s="248"/>
    </row>
    <row r="6" spans="1:24" s="119" customFormat="1" ht="16.8" customHeight="1">
      <c r="A6" s="250"/>
      <c r="B6" s="250"/>
      <c r="C6" s="250"/>
      <c r="D6" s="250"/>
      <c r="E6" s="250"/>
      <c r="F6" s="250"/>
      <c r="G6" s="250"/>
      <c r="H6" s="248"/>
      <c r="I6" s="248" t="s">
        <v>190</v>
      </c>
      <c r="J6" s="248"/>
      <c r="K6" s="248" t="s">
        <v>191</v>
      </c>
      <c r="L6" s="248" t="s">
        <v>192</v>
      </c>
      <c r="M6" s="248" t="s">
        <v>193</v>
      </c>
      <c r="N6" s="248" t="s">
        <v>194</v>
      </c>
      <c r="O6" s="251" t="s">
        <v>57</v>
      </c>
      <c r="P6" s="251" t="s">
        <v>58</v>
      </c>
      <c r="Q6" s="251" t="s">
        <v>59</v>
      </c>
      <c r="R6" s="248"/>
      <c r="S6" s="248" t="s">
        <v>56</v>
      </c>
      <c r="T6" s="248" t="s">
        <v>62</v>
      </c>
      <c r="U6" s="248" t="s">
        <v>63</v>
      </c>
      <c r="V6" s="248" t="s">
        <v>64</v>
      </c>
      <c r="W6" s="248" t="s">
        <v>65</v>
      </c>
      <c r="X6" s="248" t="s">
        <v>66</v>
      </c>
    </row>
    <row r="7" spans="1:24" s="119" customFormat="1" ht="47.4" customHeight="1">
      <c r="A7" s="250"/>
      <c r="B7" s="250"/>
      <c r="C7" s="250"/>
      <c r="D7" s="250"/>
      <c r="E7" s="250"/>
      <c r="F7" s="250"/>
      <c r="G7" s="250"/>
      <c r="H7" s="248"/>
      <c r="I7" s="129" t="s">
        <v>56</v>
      </c>
      <c r="J7" s="129" t="s">
        <v>195</v>
      </c>
      <c r="K7" s="248"/>
      <c r="L7" s="248"/>
      <c r="M7" s="248"/>
      <c r="N7" s="248"/>
      <c r="O7" s="252"/>
      <c r="P7" s="252"/>
      <c r="Q7" s="252"/>
      <c r="R7" s="248"/>
      <c r="S7" s="248"/>
      <c r="T7" s="248"/>
      <c r="U7" s="248"/>
      <c r="V7" s="248"/>
      <c r="W7" s="248"/>
      <c r="X7" s="248"/>
    </row>
    <row r="8" spans="1:24" ht="23.4" customHeight="1">
      <c r="A8" s="96" t="s">
        <v>161</v>
      </c>
      <c r="B8" s="96" t="s">
        <v>162</v>
      </c>
      <c r="C8" s="96" t="s">
        <v>163</v>
      </c>
      <c r="D8" s="96" t="s">
        <v>164</v>
      </c>
      <c r="E8" s="96" t="s">
        <v>165</v>
      </c>
      <c r="F8" s="96" t="s">
        <v>166</v>
      </c>
      <c r="G8" s="96" t="s">
        <v>167</v>
      </c>
      <c r="H8" s="96" t="s">
        <v>196</v>
      </c>
      <c r="I8" s="96" t="s">
        <v>197</v>
      </c>
      <c r="J8" s="96" t="s">
        <v>198</v>
      </c>
      <c r="K8" s="96" t="s">
        <v>199</v>
      </c>
      <c r="L8" s="96" t="s">
        <v>200</v>
      </c>
      <c r="M8" s="96" t="s">
        <v>201</v>
      </c>
      <c r="N8" s="96" t="s">
        <v>202</v>
      </c>
      <c r="O8" s="96" t="s">
        <v>203</v>
      </c>
      <c r="P8" s="96" t="s">
        <v>204</v>
      </c>
      <c r="Q8" s="96" t="s">
        <v>205</v>
      </c>
      <c r="R8" s="96" t="s">
        <v>206</v>
      </c>
      <c r="S8" s="96" t="s">
        <v>207</v>
      </c>
      <c r="T8" s="96" t="s">
        <v>208</v>
      </c>
      <c r="U8" s="96" t="s">
        <v>209</v>
      </c>
      <c r="V8" s="96" t="s">
        <v>210</v>
      </c>
      <c r="W8" s="96" t="s">
        <v>211</v>
      </c>
      <c r="X8" s="96" t="s">
        <v>212</v>
      </c>
    </row>
    <row r="9" spans="1:24" s="120" customFormat="1" ht="18" customHeight="1">
      <c r="A9" s="130" t="s">
        <v>213</v>
      </c>
      <c r="B9" s="130" t="s">
        <v>214</v>
      </c>
      <c r="C9" s="130" t="s">
        <v>215</v>
      </c>
      <c r="D9" s="130" t="s">
        <v>85</v>
      </c>
      <c r="E9" s="130" t="s">
        <v>216</v>
      </c>
      <c r="F9" s="130" t="s">
        <v>217</v>
      </c>
      <c r="G9" s="130" t="s">
        <v>218</v>
      </c>
      <c r="H9" s="131">
        <v>3202872</v>
      </c>
      <c r="I9" s="131">
        <v>3202872</v>
      </c>
      <c r="J9" s="134"/>
      <c r="K9" s="134"/>
      <c r="L9" s="134"/>
      <c r="M9" s="131">
        <v>3202872</v>
      </c>
      <c r="N9" s="134"/>
      <c r="O9" s="134"/>
      <c r="P9" s="134"/>
      <c r="Q9" s="134"/>
      <c r="R9" s="134"/>
      <c r="S9" s="134">
        <f>T9+U9+V9+W9+X9</f>
        <v>0</v>
      </c>
      <c r="T9" s="134">
        <f>SUM(T327)</f>
        <v>0</v>
      </c>
      <c r="U9" s="134"/>
      <c r="V9" s="134"/>
      <c r="W9" s="134"/>
      <c r="X9" s="134"/>
    </row>
    <row r="10" spans="1:24" s="120" customFormat="1" ht="18" customHeight="1">
      <c r="A10" s="130" t="s">
        <v>213</v>
      </c>
      <c r="B10" s="130" t="s">
        <v>214</v>
      </c>
      <c r="C10" s="130" t="s">
        <v>215</v>
      </c>
      <c r="D10" s="130" t="s">
        <v>87</v>
      </c>
      <c r="E10" s="130" t="s">
        <v>219</v>
      </c>
      <c r="F10" s="130" t="s">
        <v>217</v>
      </c>
      <c r="G10" s="130" t="s">
        <v>218</v>
      </c>
      <c r="H10" s="131">
        <v>12418212</v>
      </c>
      <c r="I10" s="131">
        <v>12418212</v>
      </c>
      <c r="J10" s="134"/>
      <c r="K10" s="133"/>
      <c r="L10" s="133"/>
      <c r="M10" s="131">
        <v>12418212</v>
      </c>
      <c r="N10" s="133"/>
      <c r="O10" s="133"/>
      <c r="P10" s="133"/>
      <c r="Q10" s="133"/>
      <c r="R10" s="133"/>
      <c r="S10" s="134">
        <f t="shared" ref="S10:S32" si="0">T10+U10+V10+W10+X10</f>
        <v>0</v>
      </c>
      <c r="T10" s="133"/>
      <c r="U10" s="133"/>
      <c r="V10" s="133"/>
      <c r="W10" s="133"/>
      <c r="X10" s="133"/>
    </row>
    <row r="11" spans="1:24" s="120" customFormat="1" ht="18" customHeight="1">
      <c r="A11" s="130" t="s">
        <v>213</v>
      </c>
      <c r="B11" s="130" t="s">
        <v>220</v>
      </c>
      <c r="C11" s="130" t="s">
        <v>221</v>
      </c>
      <c r="D11" s="130" t="s">
        <v>85</v>
      </c>
      <c r="E11" s="130" t="s">
        <v>216</v>
      </c>
      <c r="F11" s="130" t="s">
        <v>222</v>
      </c>
      <c r="G11" s="130" t="s">
        <v>223</v>
      </c>
      <c r="H11" s="131">
        <v>862860</v>
      </c>
      <c r="I11" s="131">
        <v>862860</v>
      </c>
      <c r="J11" s="134"/>
      <c r="K11" s="133"/>
      <c r="L11" s="133"/>
      <c r="M11" s="131">
        <v>862860</v>
      </c>
      <c r="N11" s="133"/>
      <c r="O11" s="133"/>
      <c r="P11" s="133"/>
      <c r="Q11" s="133"/>
      <c r="R11" s="133"/>
      <c r="S11" s="134">
        <f t="shared" si="0"/>
        <v>0</v>
      </c>
      <c r="T11" s="133"/>
      <c r="U11" s="133"/>
      <c r="V11" s="133"/>
      <c r="W11" s="133"/>
      <c r="X11" s="133"/>
    </row>
    <row r="12" spans="1:24" s="120" customFormat="1" ht="18" customHeight="1">
      <c r="A12" s="130" t="s">
        <v>213</v>
      </c>
      <c r="B12" s="130" t="s">
        <v>220</v>
      </c>
      <c r="C12" s="130" t="s">
        <v>221</v>
      </c>
      <c r="D12" s="130" t="s">
        <v>87</v>
      </c>
      <c r="E12" s="130" t="s">
        <v>219</v>
      </c>
      <c r="F12" s="130" t="s">
        <v>222</v>
      </c>
      <c r="G12" s="130" t="s">
        <v>223</v>
      </c>
      <c r="H12" s="131">
        <v>3491640</v>
      </c>
      <c r="I12" s="131">
        <v>3491640</v>
      </c>
      <c r="J12" s="134"/>
      <c r="K12" s="133"/>
      <c r="L12" s="133"/>
      <c r="M12" s="131">
        <v>3491640</v>
      </c>
      <c r="N12" s="133"/>
      <c r="O12" s="133"/>
      <c r="P12" s="133"/>
      <c r="Q12" s="133"/>
      <c r="R12" s="133"/>
      <c r="S12" s="134">
        <f t="shared" si="0"/>
        <v>0</v>
      </c>
      <c r="T12" s="133"/>
      <c r="U12" s="133"/>
      <c r="V12" s="133"/>
      <c r="W12" s="133"/>
      <c r="X12" s="133"/>
    </row>
    <row r="13" spans="1:24" s="120" customFormat="1" ht="18" customHeight="1">
      <c r="A13" s="130" t="s">
        <v>213</v>
      </c>
      <c r="B13" s="130" t="s">
        <v>220</v>
      </c>
      <c r="C13" s="130" t="s">
        <v>221</v>
      </c>
      <c r="D13" s="130" t="s">
        <v>85</v>
      </c>
      <c r="E13" s="130" t="s">
        <v>216</v>
      </c>
      <c r="F13" s="130" t="s">
        <v>222</v>
      </c>
      <c r="G13" s="130" t="s">
        <v>223</v>
      </c>
      <c r="H13" s="131">
        <v>1667280</v>
      </c>
      <c r="I13" s="131">
        <v>1667280</v>
      </c>
      <c r="J13" s="134"/>
      <c r="K13" s="133"/>
      <c r="L13" s="133"/>
      <c r="M13" s="131">
        <v>1667280</v>
      </c>
      <c r="N13" s="133"/>
      <c r="O13" s="133"/>
      <c r="P13" s="133"/>
      <c r="Q13" s="133"/>
      <c r="R13" s="133"/>
      <c r="S13" s="134">
        <f t="shared" si="0"/>
        <v>0</v>
      </c>
      <c r="T13" s="133"/>
      <c r="U13" s="133"/>
      <c r="V13" s="133"/>
      <c r="W13" s="133"/>
      <c r="X13" s="133"/>
    </row>
    <row r="14" spans="1:24" s="120" customFormat="1" ht="18" customHeight="1">
      <c r="A14" s="130" t="s">
        <v>213</v>
      </c>
      <c r="B14" s="130" t="s">
        <v>220</v>
      </c>
      <c r="C14" s="130" t="s">
        <v>221</v>
      </c>
      <c r="D14" s="130" t="s">
        <v>87</v>
      </c>
      <c r="E14" s="130" t="s">
        <v>219</v>
      </c>
      <c r="F14" s="130" t="s">
        <v>222</v>
      </c>
      <c r="G14" s="130" t="s">
        <v>223</v>
      </c>
      <c r="H14" s="131">
        <v>6432228</v>
      </c>
      <c r="I14" s="131">
        <v>6432228</v>
      </c>
      <c r="J14" s="134"/>
      <c r="K14" s="133"/>
      <c r="L14" s="133"/>
      <c r="M14" s="131">
        <v>6432228</v>
      </c>
      <c r="N14" s="133"/>
      <c r="O14" s="133"/>
      <c r="P14" s="133"/>
      <c r="Q14" s="133"/>
      <c r="R14" s="133"/>
      <c r="S14" s="134">
        <f t="shared" si="0"/>
        <v>0</v>
      </c>
      <c r="T14" s="133"/>
      <c r="U14" s="133"/>
      <c r="V14" s="133"/>
      <c r="W14" s="133"/>
      <c r="X14" s="133"/>
    </row>
    <row r="15" spans="1:24" s="120" customFormat="1" ht="18" customHeight="1">
      <c r="A15" s="130" t="s">
        <v>213</v>
      </c>
      <c r="B15" s="130" t="s">
        <v>224</v>
      </c>
      <c r="C15" s="130" t="s">
        <v>225</v>
      </c>
      <c r="D15" s="130" t="s">
        <v>85</v>
      </c>
      <c r="E15" s="130" t="s">
        <v>216</v>
      </c>
      <c r="F15" s="130" t="s">
        <v>222</v>
      </c>
      <c r="G15" s="130" t="s">
        <v>223</v>
      </c>
      <c r="H15" s="131">
        <v>1152000</v>
      </c>
      <c r="I15" s="131">
        <v>1152000</v>
      </c>
      <c r="J15" s="134"/>
      <c r="K15" s="133"/>
      <c r="L15" s="133"/>
      <c r="M15" s="131">
        <v>1152000</v>
      </c>
      <c r="N15" s="133"/>
      <c r="O15" s="133"/>
      <c r="P15" s="133"/>
      <c r="Q15" s="133"/>
      <c r="R15" s="133"/>
      <c r="S15" s="134">
        <f t="shared" si="0"/>
        <v>0</v>
      </c>
      <c r="T15" s="133"/>
      <c r="U15" s="133"/>
      <c r="V15" s="133"/>
      <c r="W15" s="133"/>
      <c r="X15" s="133"/>
    </row>
    <row r="16" spans="1:24" s="120" customFormat="1" ht="18" customHeight="1">
      <c r="A16" s="130" t="s">
        <v>213</v>
      </c>
      <c r="B16" s="130" t="s">
        <v>224</v>
      </c>
      <c r="C16" s="130" t="s">
        <v>225</v>
      </c>
      <c r="D16" s="130" t="s">
        <v>87</v>
      </c>
      <c r="E16" s="130" t="s">
        <v>219</v>
      </c>
      <c r="F16" s="130" t="s">
        <v>222</v>
      </c>
      <c r="G16" s="130" t="s">
        <v>223</v>
      </c>
      <c r="H16" s="131">
        <v>4572000</v>
      </c>
      <c r="I16" s="131">
        <v>4572000</v>
      </c>
      <c r="J16" s="133"/>
      <c r="K16" s="133"/>
      <c r="L16" s="133"/>
      <c r="M16" s="131">
        <v>4572000</v>
      </c>
      <c r="N16" s="133"/>
      <c r="O16" s="133"/>
      <c r="P16" s="133"/>
      <c r="Q16" s="133"/>
      <c r="R16" s="133"/>
      <c r="S16" s="134">
        <f t="shared" si="0"/>
        <v>0</v>
      </c>
      <c r="T16" s="133"/>
      <c r="U16" s="133"/>
      <c r="V16" s="133"/>
      <c r="W16" s="133"/>
      <c r="X16" s="133"/>
    </row>
    <row r="17" spans="1:24" s="120" customFormat="1" ht="18" customHeight="1">
      <c r="A17" s="130" t="s">
        <v>213</v>
      </c>
      <c r="B17" s="130" t="s">
        <v>226</v>
      </c>
      <c r="C17" s="130" t="s">
        <v>227</v>
      </c>
      <c r="D17" s="130" t="s">
        <v>85</v>
      </c>
      <c r="E17" s="130" t="s">
        <v>216</v>
      </c>
      <c r="F17" s="130" t="s">
        <v>228</v>
      </c>
      <c r="G17" s="130" t="s">
        <v>229</v>
      </c>
      <c r="H17" s="131">
        <v>335364</v>
      </c>
      <c r="I17" s="131">
        <v>335364</v>
      </c>
      <c r="J17" s="133"/>
      <c r="K17" s="133"/>
      <c r="L17" s="133"/>
      <c r="M17" s="131">
        <v>335364</v>
      </c>
      <c r="N17" s="133"/>
      <c r="O17" s="133"/>
      <c r="P17" s="133"/>
      <c r="Q17" s="133"/>
      <c r="R17" s="133"/>
      <c r="S17" s="134">
        <f t="shared" si="0"/>
        <v>0</v>
      </c>
      <c r="T17" s="133"/>
      <c r="U17" s="133"/>
      <c r="V17" s="133"/>
      <c r="W17" s="133"/>
      <c r="X17" s="133"/>
    </row>
    <row r="18" spans="1:24" s="120" customFormat="1" ht="18" customHeight="1">
      <c r="A18" s="130" t="s">
        <v>213</v>
      </c>
      <c r="B18" s="130" t="s">
        <v>226</v>
      </c>
      <c r="C18" s="130" t="s">
        <v>227</v>
      </c>
      <c r="D18" s="130" t="s">
        <v>87</v>
      </c>
      <c r="E18" s="130" t="s">
        <v>219</v>
      </c>
      <c r="F18" s="130" t="s">
        <v>228</v>
      </c>
      <c r="G18" s="130" t="s">
        <v>229</v>
      </c>
      <c r="H18" s="131">
        <v>1371420</v>
      </c>
      <c r="I18" s="131">
        <v>1371420</v>
      </c>
      <c r="J18" s="133"/>
      <c r="K18" s="133"/>
      <c r="L18" s="133"/>
      <c r="M18" s="131">
        <v>1371420</v>
      </c>
      <c r="N18" s="133"/>
      <c r="O18" s="133"/>
      <c r="P18" s="133"/>
      <c r="Q18" s="133"/>
      <c r="R18" s="133"/>
      <c r="S18" s="134">
        <f t="shared" si="0"/>
        <v>0</v>
      </c>
      <c r="T18" s="133"/>
      <c r="U18" s="133"/>
      <c r="V18" s="133"/>
      <c r="W18" s="133"/>
      <c r="X18" s="133"/>
    </row>
    <row r="19" spans="1:24" s="120" customFormat="1" ht="18" customHeight="1">
      <c r="A19" s="130" t="s">
        <v>213</v>
      </c>
      <c r="B19" s="130" t="s">
        <v>230</v>
      </c>
      <c r="C19" s="130" t="s">
        <v>231</v>
      </c>
      <c r="D19" s="130" t="s">
        <v>85</v>
      </c>
      <c r="E19" s="130" t="s">
        <v>216</v>
      </c>
      <c r="F19" s="130" t="s">
        <v>222</v>
      </c>
      <c r="G19" s="130" t="s">
        <v>223</v>
      </c>
      <c r="H19" s="131">
        <v>266906</v>
      </c>
      <c r="I19" s="131">
        <v>266906</v>
      </c>
      <c r="J19" s="133"/>
      <c r="K19" s="133"/>
      <c r="L19" s="133"/>
      <c r="M19" s="131">
        <v>266906</v>
      </c>
      <c r="N19" s="133"/>
      <c r="O19" s="133"/>
      <c r="P19" s="133"/>
      <c r="Q19" s="133"/>
      <c r="R19" s="133"/>
      <c r="S19" s="134">
        <f t="shared" si="0"/>
        <v>0</v>
      </c>
      <c r="T19" s="133"/>
      <c r="U19" s="133"/>
      <c r="V19" s="133"/>
      <c r="W19" s="133"/>
      <c r="X19" s="133"/>
    </row>
    <row r="20" spans="1:24" s="120" customFormat="1" ht="18" customHeight="1">
      <c r="A20" s="130" t="s">
        <v>213</v>
      </c>
      <c r="B20" s="130" t="s">
        <v>230</v>
      </c>
      <c r="C20" s="130" t="s">
        <v>231</v>
      </c>
      <c r="D20" s="130" t="s">
        <v>87</v>
      </c>
      <c r="E20" s="130" t="s">
        <v>219</v>
      </c>
      <c r="F20" s="130" t="s">
        <v>222</v>
      </c>
      <c r="G20" s="130" t="s">
        <v>223</v>
      </c>
      <c r="H20" s="131">
        <v>1034851</v>
      </c>
      <c r="I20" s="131">
        <v>1034851</v>
      </c>
      <c r="J20" s="133"/>
      <c r="K20" s="133"/>
      <c r="L20" s="133"/>
      <c r="M20" s="131">
        <v>1034851</v>
      </c>
      <c r="N20" s="133"/>
      <c r="O20" s="133"/>
      <c r="P20" s="133"/>
      <c r="Q20" s="133"/>
      <c r="R20" s="133"/>
      <c r="S20" s="134">
        <f t="shared" si="0"/>
        <v>0</v>
      </c>
      <c r="T20" s="133"/>
      <c r="U20" s="133"/>
      <c r="V20" s="133"/>
      <c r="W20" s="133"/>
      <c r="X20" s="133"/>
    </row>
    <row r="21" spans="1:24" s="120" customFormat="1" ht="18" customHeight="1">
      <c r="A21" s="130" t="s">
        <v>213</v>
      </c>
      <c r="B21" s="130" t="s">
        <v>232</v>
      </c>
      <c r="C21" s="130" t="s">
        <v>233</v>
      </c>
      <c r="D21" s="130" t="s">
        <v>99</v>
      </c>
      <c r="E21" s="130" t="s">
        <v>234</v>
      </c>
      <c r="F21" s="130" t="s">
        <v>235</v>
      </c>
      <c r="G21" s="130" t="s">
        <v>233</v>
      </c>
      <c r="H21" s="131">
        <v>5889222</v>
      </c>
      <c r="I21" s="131">
        <v>5889222</v>
      </c>
      <c r="J21" s="133"/>
      <c r="K21" s="133"/>
      <c r="L21" s="133"/>
      <c r="M21" s="131">
        <v>5889222</v>
      </c>
      <c r="N21" s="133"/>
      <c r="O21" s="133"/>
      <c r="P21" s="133"/>
      <c r="Q21" s="133"/>
      <c r="R21" s="133"/>
      <c r="S21" s="134">
        <f t="shared" si="0"/>
        <v>0</v>
      </c>
      <c r="T21" s="133"/>
      <c r="U21" s="133"/>
      <c r="V21" s="133"/>
      <c r="W21" s="133"/>
      <c r="X21" s="133"/>
    </row>
    <row r="22" spans="1:24" s="120" customFormat="1" ht="18" customHeight="1">
      <c r="A22" s="130" t="s">
        <v>213</v>
      </c>
      <c r="B22" s="130" t="s">
        <v>236</v>
      </c>
      <c r="C22" s="130" t="s">
        <v>237</v>
      </c>
      <c r="D22" s="130" t="s">
        <v>109</v>
      </c>
      <c r="E22" s="130" t="s">
        <v>238</v>
      </c>
      <c r="F22" s="130" t="s">
        <v>239</v>
      </c>
      <c r="G22" s="130" t="s">
        <v>240</v>
      </c>
      <c r="H22" s="131">
        <v>2113688</v>
      </c>
      <c r="I22" s="131">
        <v>2113688</v>
      </c>
      <c r="J22" s="133"/>
      <c r="K22" s="133"/>
      <c r="L22" s="133"/>
      <c r="M22" s="131">
        <v>2113688</v>
      </c>
      <c r="N22" s="133"/>
      <c r="O22" s="133"/>
      <c r="P22" s="133"/>
      <c r="Q22" s="133"/>
      <c r="R22" s="133"/>
      <c r="S22" s="134">
        <f t="shared" si="0"/>
        <v>0</v>
      </c>
      <c r="T22" s="133"/>
      <c r="U22" s="133"/>
      <c r="V22" s="133"/>
      <c r="W22" s="133"/>
      <c r="X22" s="133"/>
    </row>
    <row r="23" spans="1:24" s="120" customFormat="1" ht="18" customHeight="1">
      <c r="A23" s="130" t="s">
        <v>213</v>
      </c>
      <c r="B23" s="130" t="s">
        <v>236</v>
      </c>
      <c r="C23" s="130" t="s">
        <v>237</v>
      </c>
      <c r="D23" s="130" t="s">
        <v>111</v>
      </c>
      <c r="E23" s="130" t="s">
        <v>241</v>
      </c>
      <c r="F23" s="130" t="s">
        <v>242</v>
      </c>
      <c r="G23" s="130" t="s">
        <v>243</v>
      </c>
      <c r="H23" s="131">
        <v>1500767</v>
      </c>
      <c r="I23" s="131">
        <v>1500767</v>
      </c>
      <c r="J23" s="133"/>
      <c r="K23" s="133"/>
      <c r="L23" s="133"/>
      <c r="M23" s="131">
        <v>1500767</v>
      </c>
      <c r="N23" s="133"/>
      <c r="O23" s="133"/>
      <c r="P23" s="133"/>
      <c r="Q23" s="133"/>
      <c r="R23" s="133"/>
      <c r="S23" s="134">
        <f t="shared" si="0"/>
        <v>0</v>
      </c>
      <c r="T23" s="133"/>
      <c r="U23" s="133"/>
      <c r="V23" s="133"/>
      <c r="W23" s="133"/>
      <c r="X23" s="133"/>
    </row>
    <row r="24" spans="1:24" s="120" customFormat="1" ht="18" customHeight="1">
      <c r="A24" s="130" t="s">
        <v>213</v>
      </c>
      <c r="B24" s="130" t="s">
        <v>236</v>
      </c>
      <c r="C24" s="130" t="s">
        <v>237</v>
      </c>
      <c r="D24" s="130" t="s">
        <v>113</v>
      </c>
      <c r="E24" s="130" t="s">
        <v>244</v>
      </c>
      <c r="F24" s="130" t="s">
        <v>245</v>
      </c>
      <c r="G24" s="130" t="s">
        <v>246</v>
      </c>
      <c r="H24" s="131">
        <v>194580</v>
      </c>
      <c r="I24" s="131">
        <v>194580</v>
      </c>
      <c r="J24" s="133"/>
      <c r="K24" s="133"/>
      <c r="L24" s="133"/>
      <c r="M24" s="131">
        <v>194580</v>
      </c>
      <c r="N24" s="133"/>
      <c r="O24" s="133"/>
      <c r="P24" s="133"/>
      <c r="Q24" s="133"/>
      <c r="R24" s="133"/>
      <c r="S24" s="134">
        <f t="shared" si="0"/>
        <v>0</v>
      </c>
      <c r="T24" s="133"/>
      <c r="U24" s="133"/>
      <c r="V24" s="133"/>
      <c r="W24" s="133"/>
      <c r="X24" s="133"/>
    </row>
    <row r="25" spans="1:24" s="120" customFormat="1" ht="18" customHeight="1">
      <c r="A25" s="130" t="s">
        <v>213</v>
      </c>
      <c r="B25" s="130" t="s">
        <v>247</v>
      </c>
      <c r="C25" s="130" t="s">
        <v>248</v>
      </c>
      <c r="D25" s="130" t="s">
        <v>85</v>
      </c>
      <c r="E25" s="130" t="s">
        <v>216</v>
      </c>
      <c r="F25" s="130" t="s">
        <v>245</v>
      </c>
      <c r="G25" s="130" t="s">
        <v>246</v>
      </c>
      <c r="H25" s="131">
        <v>37437</v>
      </c>
      <c r="I25" s="131">
        <v>37437</v>
      </c>
      <c r="J25" s="133"/>
      <c r="K25" s="133"/>
      <c r="L25" s="133"/>
      <c r="M25" s="131">
        <v>37437</v>
      </c>
      <c r="N25" s="133"/>
      <c r="O25" s="133"/>
      <c r="P25" s="133"/>
      <c r="Q25" s="133"/>
      <c r="R25" s="133"/>
      <c r="S25" s="134">
        <f t="shared" si="0"/>
        <v>0</v>
      </c>
      <c r="T25" s="133"/>
      <c r="U25" s="133"/>
      <c r="V25" s="133"/>
      <c r="W25" s="133"/>
      <c r="X25" s="133"/>
    </row>
    <row r="26" spans="1:24" s="120" customFormat="1" ht="18" customHeight="1">
      <c r="A26" s="130" t="s">
        <v>213</v>
      </c>
      <c r="B26" s="130" t="s">
        <v>247</v>
      </c>
      <c r="C26" s="130" t="s">
        <v>248</v>
      </c>
      <c r="D26" s="130" t="s">
        <v>87</v>
      </c>
      <c r="E26" s="130" t="s">
        <v>219</v>
      </c>
      <c r="F26" s="130" t="s">
        <v>245</v>
      </c>
      <c r="G26" s="130" t="s">
        <v>246</v>
      </c>
      <c r="H26" s="131">
        <v>146602</v>
      </c>
      <c r="I26" s="131">
        <v>146602</v>
      </c>
      <c r="J26" s="133"/>
      <c r="K26" s="133"/>
      <c r="L26" s="133"/>
      <c r="M26" s="131">
        <v>146602</v>
      </c>
      <c r="N26" s="133"/>
      <c r="O26" s="133"/>
      <c r="P26" s="133"/>
      <c r="Q26" s="133"/>
      <c r="R26" s="133"/>
      <c r="S26" s="134">
        <f t="shared" si="0"/>
        <v>0</v>
      </c>
      <c r="T26" s="133"/>
      <c r="U26" s="133"/>
      <c r="V26" s="133"/>
      <c r="W26" s="133"/>
      <c r="X26" s="133"/>
    </row>
    <row r="27" spans="1:24" s="120" customFormat="1" ht="18" customHeight="1">
      <c r="A27" s="130" t="s">
        <v>213</v>
      </c>
      <c r="B27" s="130" t="s">
        <v>249</v>
      </c>
      <c r="C27" s="130" t="s">
        <v>250</v>
      </c>
      <c r="D27" s="130" t="s">
        <v>85</v>
      </c>
      <c r="E27" s="130" t="s">
        <v>216</v>
      </c>
      <c r="F27" s="130" t="s">
        <v>245</v>
      </c>
      <c r="G27" s="130" t="s">
        <v>246</v>
      </c>
      <c r="H27" s="131">
        <v>44347</v>
      </c>
      <c r="I27" s="131">
        <v>44347</v>
      </c>
      <c r="J27" s="133"/>
      <c r="K27" s="133"/>
      <c r="L27" s="133"/>
      <c r="M27" s="131">
        <v>44347</v>
      </c>
      <c r="N27" s="133"/>
      <c r="O27" s="133"/>
      <c r="P27" s="133"/>
      <c r="Q27" s="133"/>
      <c r="R27" s="133"/>
      <c r="S27" s="134">
        <f t="shared" si="0"/>
        <v>0</v>
      </c>
      <c r="T27" s="133"/>
      <c r="U27" s="133"/>
      <c r="V27" s="133"/>
      <c r="W27" s="133"/>
      <c r="X27" s="133"/>
    </row>
    <row r="28" spans="1:24" s="120" customFormat="1" ht="18" customHeight="1">
      <c r="A28" s="130" t="s">
        <v>213</v>
      </c>
      <c r="B28" s="130" t="s">
        <v>249</v>
      </c>
      <c r="C28" s="130" t="s">
        <v>250</v>
      </c>
      <c r="D28" s="130" t="s">
        <v>87</v>
      </c>
      <c r="E28" s="130" t="s">
        <v>219</v>
      </c>
      <c r="F28" s="130" t="s">
        <v>245</v>
      </c>
      <c r="G28" s="130" t="s">
        <v>246</v>
      </c>
      <c r="H28" s="131">
        <v>173239</v>
      </c>
      <c r="I28" s="131">
        <v>173239</v>
      </c>
      <c r="J28" s="133"/>
      <c r="K28" s="133"/>
      <c r="L28" s="133"/>
      <c r="M28" s="131">
        <v>173239</v>
      </c>
      <c r="N28" s="133"/>
      <c r="O28" s="133"/>
      <c r="P28" s="133"/>
      <c r="Q28" s="133"/>
      <c r="R28" s="133"/>
      <c r="S28" s="134">
        <f t="shared" si="0"/>
        <v>0</v>
      </c>
      <c r="T28" s="133"/>
      <c r="U28" s="133"/>
      <c r="V28" s="133"/>
      <c r="W28" s="133"/>
      <c r="X28" s="133"/>
    </row>
    <row r="29" spans="1:24" s="120" customFormat="1" ht="18" customHeight="1">
      <c r="A29" s="130" t="s">
        <v>213</v>
      </c>
      <c r="B29" s="130" t="s">
        <v>251</v>
      </c>
      <c r="C29" s="130" t="s">
        <v>252</v>
      </c>
      <c r="D29" s="130" t="s">
        <v>119</v>
      </c>
      <c r="E29" s="130" t="s">
        <v>252</v>
      </c>
      <c r="F29" s="130" t="s">
        <v>253</v>
      </c>
      <c r="G29" s="130" t="s">
        <v>252</v>
      </c>
      <c r="H29" s="131">
        <v>3730036</v>
      </c>
      <c r="I29" s="131">
        <v>3730036</v>
      </c>
      <c r="J29" s="133"/>
      <c r="K29" s="133"/>
      <c r="L29" s="133"/>
      <c r="M29" s="131">
        <v>3730036</v>
      </c>
      <c r="N29" s="133"/>
      <c r="O29" s="133"/>
      <c r="P29" s="133"/>
      <c r="Q29" s="133"/>
      <c r="R29" s="133"/>
      <c r="S29" s="134">
        <f t="shared" si="0"/>
        <v>0</v>
      </c>
      <c r="T29" s="133"/>
      <c r="U29" s="133"/>
      <c r="V29" s="133"/>
      <c r="W29" s="133"/>
      <c r="X29" s="133"/>
    </row>
    <row r="30" spans="1:24" s="120" customFormat="1" ht="18" customHeight="1">
      <c r="A30" s="130" t="s">
        <v>213</v>
      </c>
      <c r="B30" s="130" t="s">
        <v>254</v>
      </c>
      <c r="C30" s="130" t="s">
        <v>255</v>
      </c>
      <c r="D30" s="130" t="s">
        <v>97</v>
      </c>
      <c r="E30" s="130" t="s">
        <v>256</v>
      </c>
      <c r="F30" s="130" t="s">
        <v>257</v>
      </c>
      <c r="G30" s="130" t="s">
        <v>255</v>
      </c>
      <c r="H30" s="131">
        <v>295008</v>
      </c>
      <c r="I30" s="131">
        <v>295008</v>
      </c>
      <c r="J30" s="133"/>
      <c r="K30" s="133"/>
      <c r="L30" s="133"/>
      <c r="M30" s="131">
        <v>295008</v>
      </c>
      <c r="N30" s="133"/>
      <c r="O30" s="133"/>
      <c r="P30" s="133"/>
      <c r="Q30" s="133"/>
      <c r="R30" s="133"/>
      <c r="S30" s="134">
        <f t="shared" si="0"/>
        <v>0</v>
      </c>
      <c r="T30" s="133"/>
      <c r="U30" s="133"/>
      <c r="V30" s="133"/>
      <c r="W30" s="133"/>
      <c r="X30" s="133"/>
    </row>
    <row r="31" spans="1:24" s="120" customFormat="1" ht="18" customHeight="1">
      <c r="A31" s="130" t="s">
        <v>213</v>
      </c>
      <c r="B31" s="130" t="s">
        <v>258</v>
      </c>
      <c r="C31" s="130" t="s">
        <v>259</v>
      </c>
      <c r="D31" s="130" t="s">
        <v>97</v>
      </c>
      <c r="E31" s="130" t="s">
        <v>256</v>
      </c>
      <c r="F31" s="130" t="s">
        <v>260</v>
      </c>
      <c r="G31" s="130" t="s">
        <v>261</v>
      </c>
      <c r="H31" s="131">
        <v>2123016</v>
      </c>
      <c r="I31" s="131">
        <v>2123016</v>
      </c>
      <c r="J31" s="133"/>
      <c r="K31" s="133"/>
      <c r="L31" s="133"/>
      <c r="M31" s="131">
        <v>2123016</v>
      </c>
      <c r="N31" s="133"/>
      <c r="O31" s="133"/>
      <c r="P31" s="133"/>
      <c r="Q31" s="133"/>
      <c r="R31" s="133"/>
      <c r="S31" s="134">
        <f t="shared" si="0"/>
        <v>0</v>
      </c>
      <c r="T31" s="133"/>
      <c r="U31" s="133"/>
      <c r="V31" s="133"/>
      <c r="W31" s="133"/>
      <c r="X31" s="133"/>
    </row>
    <row r="32" spans="1:24" s="120" customFormat="1" ht="18" customHeight="1">
      <c r="A32" s="130" t="s">
        <v>213</v>
      </c>
      <c r="B32" s="130" t="s">
        <v>262</v>
      </c>
      <c r="C32" s="130" t="s">
        <v>263</v>
      </c>
      <c r="D32" s="130" t="s">
        <v>87</v>
      </c>
      <c r="E32" s="130" t="s">
        <v>219</v>
      </c>
      <c r="F32" s="130" t="s">
        <v>264</v>
      </c>
      <c r="G32" s="130" t="s">
        <v>265</v>
      </c>
      <c r="H32" s="131">
        <v>57600</v>
      </c>
      <c r="I32" s="131">
        <v>57600</v>
      </c>
      <c r="J32" s="133"/>
      <c r="K32" s="133"/>
      <c r="L32" s="133"/>
      <c r="M32" s="131">
        <v>57600</v>
      </c>
      <c r="N32" s="133"/>
      <c r="O32" s="133"/>
      <c r="P32" s="133"/>
      <c r="Q32" s="133"/>
      <c r="R32" s="133"/>
      <c r="S32" s="134">
        <f t="shared" si="0"/>
        <v>0</v>
      </c>
      <c r="T32" s="133"/>
      <c r="U32" s="133"/>
      <c r="V32" s="133"/>
      <c r="W32" s="133"/>
      <c r="X32" s="133"/>
    </row>
    <row r="33" spans="1:24" s="120" customFormat="1" ht="18" customHeight="1">
      <c r="A33" s="239" t="s">
        <v>121</v>
      </c>
      <c r="B33" s="239" t="s">
        <v>121</v>
      </c>
      <c r="C33" s="132"/>
      <c r="D33" s="132"/>
      <c r="E33" s="132"/>
      <c r="F33" s="132"/>
      <c r="G33" s="132"/>
      <c r="H33" s="133">
        <f t="shared" ref="H33:X33" si="1">SUM(H9:H32)</f>
        <v>53113175</v>
      </c>
      <c r="I33" s="133">
        <f t="shared" si="1"/>
        <v>53113175</v>
      </c>
      <c r="J33" s="133">
        <f t="shared" si="1"/>
        <v>0</v>
      </c>
      <c r="K33" s="133">
        <f t="shared" si="1"/>
        <v>0</v>
      </c>
      <c r="L33" s="133">
        <f t="shared" si="1"/>
        <v>0</v>
      </c>
      <c r="M33" s="133">
        <f t="shared" si="1"/>
        <v>53113175</v>
      </c>
      <c r="N33" s="133">
        <f t="shared" si="1"/>
        <v>0</v>
      </c>
      <c r="O33" s="133">
        <f t="shared" si="1"/>
        <v>0</v>
      </c>
      <c r="P33" s="133">
        <f t="shared" si="1"/>
        <v>0</v>
      </c>
      <c r="Q33" s="133">
        <f t="shared" si="1"/>
        <v>0</v>
      </c>
      <c r="R33" s="133">
        <f t="shared" si="1"/>
        <v>0</v>
      </c>
      <c r="S33" s="133">
        <f t="shared" si="1"/>
        <v>0</v>
      </c>
      <c r="T33" s="133">
        <f t="shared" si="1"/>
        <v>0</v>
      </c>
      <c r="U33" s="133">
        <f t="shared" si="1"/>
        <v>0</v>
      </c>
      <c r="V33" s="133">
        <f t="shared" si="1"/>
        <v>0</v>
      </c>
      <c r="W33" s="133">
        <f t="shared" si="1"/>
        <v>0</v>
      </c>
      <c r="X33" s="133">
        <f t="shared" si="1"/>
        <v>0</v>
      </c>
    </row>
  </sheetData>
  <mergeCells count="32">
    <mergeCell ref="X6:X7"/>
    <mergeCell ref="S6:S7"/>
    <mergeCell ref="T6:T7"/>
    <mergeCell ref="U6:U7"/>
    <mergeCell ref="V6:V7"/>
    <mergeCell ref="W6:W7"/>
    <mergeCell ref="N6:N7"/>
    <mergeCell ref="O6:O7"/>
    <mergeCell ref="P6:P7"/>
    <mergeCell ref="Q6:Q7"/>
    <mergeCell ref="R5:R7"/>
    <mergeCell ref="I5:N5"/>
    <mergeCell ref="O5:Q5"/>
    <mergeCell ref="S5:X5"/>
    <mergeCell ref="I6:J6"/>
    <mergeCell ref="A33:B33"/>
    <mergeCell ref="A4:A7"/>
    <mergeCell ref="B4:B7"/>
    <mergeCell ref="C4:C7"/>
    <mergeCell ref="D4:D7"/>
    <mergeCell ref="E4:E7"/>
    <mergeCell ref="F4:F7"/>
    <mergeCell ref="G4:G7"/>
    <mergeCell ref="H5:H7"/>
    <mergeCell ref="K6:K7"/>
    <mergeCell ref="L6:L7"/>
    <mergeCell ref="M6:M7"/>
    <mergeCell ref="V1:X1"/>
    <mergeCell ref="A2:X2"/>
    <mergeCell ref="A3:I3"/>
    <mergeCell ref="W3:X3"/>
    <mergeCell ref="H4:X4"/>
  </mergeCells>
  <phoneticPr fontId="40" type="noConversion"/>
  <printOptions horizontalCentered="1"/>
  <pageMargins left="0.39305555555555599" right="0.39305555555555599" top="0.51180555555555596" bottom="0.51180555555555596" header="0.31458333333333299" footer="0.31458333333333299"/>
  <pageSetup paperSize="9" scale="55" orientation="landscape"/>
  <headerFooter>
    <oddFooter>&amp;C&amp;"-"&amp;16- &amp;P -</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W29"/>
  <sheetViews>
    <sheetView showZeros="0" topLeftCell="A22" workbookViewId="0">
      <selection activeCell="I36" sqref="I36"/>
    </sheetView>
  </sheetViews>
  <sheetFormatPr defaultColWidth="9.109375" defaultRowHeight="14.25" customHeight="1"/>
  <cols>
    <col min="1" max="1" width="9.21875" style="43" customWidth="1"/>
    <col min="2" max="2" width="12.109375" style="43" customWidth="1"/>
    <col min="3" max="3" width="20.6640625" style="43" customWidth="1"/>
    <col min="4" max="4" width="14" style="43" customWidth="1"/>
    <col min="5" max="5" width="8.33203125" style="43" customWidth="1"/>
    <col min="6" max="6" width="8" style="43" customWidth="1"/>
    <col min="7" max="7" width="6.21875" style="43" customWidth="1"/>
    <col min="8" max="8" width="9.6640625" style="43" customWidth="1"/>
    <col min="9" max="9" width="14.77734375" style="43" customWidth="1"/>
    <col min="10" max="10" width="14.44140625" style="43" customWidth="1"/>
    <col min="11" max="11" width="13" style="43" customWidth="1"/>
    <col min="12" max="23" width="5.33203125" style="43" customWidth="1"/>
    <col min="24" max="24" width="9.109375" style="43" customWidth="1"/>
    <col min="25" max="16384" width="9.109375" style="43"/>
  </cols>
  <sheetData>
    <row r="1" spans="1:23" ht="13.5" customHeight="1">
      <c r="E1" s="121"/>
      <c r="F1" s="121"/>
      <c r="G1" s="121"/>
      <c r="H1" s="121"/>
      <c r="I1" s="44"/>
      <c r="J1" s="44"/>
      <c r="K1" s="44"/>
      <c r="L1" s="44"/>
      <c r="M1" s="44"/>
      <c r="N1" s="44"/>
      <c r="O1" s="44"/>
      <c r="P1" s="44"/>
      <c r="Q1" s="44"/>
      <c r="W1" s="45" t="s">
        <v>266</v>
      </c>
    </row>
    <row r="2" spans="1:23" ht="27.75" customHeight="1">
      <c r="A2" s="201" t="s">
        <v>267</v>
      </c>
      <c r="B2" s="201"/>
      <c r="C2" s="201"/>
      <c r="D2" s="201"/>
      <c r="E2" s="202"/>
      <c r="F2" s="202"/>
      <c r="G2" s="202"/>
      <c r="H2" s="202"/>
      <c r="I2" s="202"/>
      <c r="J2" s="202"/>
      <c r="K2" s="202"/>
      <c r="L2" s="202"/>
      <c r="M2" s="202"/>
      <c r="N2" s="202"/>
      <c r="O2" s="202"/>
      <c r="P2" s="202"/>
      <c r="Q2" s="202"/>
      <c r="R2" s="202"/>
      <c r="S2" s="202"/>
      <c r="T2" s="202"/>
      <c r="U2" s="202"/>
      <c r="V2" s="202"/>
      <c r="W2" s="202"/>
    </row>
    <row r="3" spans="1:23" ht="20.399999999999999" customHeight="1">
      <c r="A3" s="229" t="str">
        <f>'财务收支预算总表01-1'!A3</f>
        <v xml:space="preserve"> 单位名称：云南省大姚县第一中学</v>
      </c>
      <c r="B3" s="229"/>
      <c r="C3" s="253"/>
      <c r="D3" s="253"/>
      <c r="E3" s="253"/>
      <c r="F3" s="253"/>
      <c r="G3" s="253"/>
      <c r="H3" s="253"/>
      <c r="I3" s="62"/>
      <c r="J3" s="62"/>
      <c r="K3" s="62"/>
      <c r="L3" s="62"/>
      <c r="M3" s="62"/>
      <c r="N3" s="62"/>
      <c r="O3" s="62"/>
      <c r="P3" s="62"/>
      <c r="Q3" s="62"/>
      <c r="W3" s="94" t="s">
        <v>170</v>
      </c>
    </row>
    <row r="4" spans="1:23" s="119" customFormat="1" ht="15.75" customHeight="1">
      <c r="A4" s="258" t="s">
        <v>268</v>
      </c>
      <c r="B4" s="258" t="s">
        <v>180</v>
      </c>
      <c r="C4" s="258" t="s">
        <v>181</v>
      </c>
      <c r="D4" s="258" t="s">
        <v>269</v>
      </c>
      <c r="E4" s="258" t="s">
        <v>182</v>
      </c>
      <c r="F4" s="258" t="s">
        <v>183</v>
      </c>
      <c r="G4" s="258" t="s">
        <v>270</v>
      </c>
      <c r="H4" s="258" t="s">
        <v>271</v>
      </c>
      <c r="I4" s="258" t="s">
        <v>54</v>
      </c>
      <c r="J4" s="249" t="s">
        <v>272</v>
      </c>
      <c r="K4" s="249"/>
      <c r="L4" s="249"/>
      <c r="M4" s="249"/>
      <c r="N4" s="249" t="s">
        <v>189</v>
      </c>
      <c r="O4" s="249"/>
      <c r="P4" s="249"/>
      <c r="Q4" s="259" t="s">
        <v>60</v>
      </c>
      <c r="R4" s="249" t="s">
        <v>61</v>
      </c>
      <c r="S4" s="249"/>
      <c r="T4" s="249"/>
      <c r="U4" s="249"/>
      <c r="V4" s="249"/>
      <c r="W4" s="249"/>
    </row>
    <row r="5" spans="1:23" s="119" customFormat="1" ht="17.25" customHeight="1">
      <c r="A5" s="258"/>
      <c r="B5" s="258"/>
      <c r="C5" s="258"/>
      <c r="D5" s="258"/>
      <c r="E5" s="258"/>
      <c r="F5" s="258"/>
      <c r="G5" s="258"/>
      <c r="H5" s="258"/>
      <c r="I5" s="258"/>
      <c r="J5" s="249" t="s">
        <v>57</v>
      </c>
      <c r="K5" s="249"/>
      <c r="L5" s="259" t="s">
        <v>58</v>
      </c>
      <c r="M5" s="259" t="s">
        <v>59</v>
      </c>
      <c r="N5" s="259" t="s">
        <v>57</v>
      </c>
      <c r="O5" s="259" t="s">
        <v>58</v>
      </c>
      <c r="P5" s="259" t="s">
        <v>59</v>
      </c>
      <c r="Q5" s="259"/>
      <c r="R5" s="259" t="s">
        <v>56</v>
      </c>
      <c r="S5" s="259" t="s">
        <v>62</v>
      </c>
      <c r="T5" s="259" t="s">
        <v>273</v>
      </c>
      <c r="U5" s="259" t="s">
        <v>64</v>
      </c>
      <c r="V5" s="259" t="s">
        <v>65</v>
      </c>
      <c r="W5" s="259" t="s">
        <v>66</v>
      </c>
    </row>
    <row r="6" spans="1:23" s="119" customFormat="1" ht="37.200000000000003" customHeight="1">
      <c r="A6" s="258"/>
      <c r="B6" s="258"/>
      <c r="C6" s="258"/>
      <c r="D6" s="258"/>
      <c r="E6" s="258"/>
      <c r="F6" s="258"/>
      <c r="G6" s="258"/>
      <c r="H6" s="258"/>
      <c r="I6" s="258"/>
      <c r="J6" s="124" t="s">
        <v>56</v>
      </c>
      <c r="K6" s="124" t="s">
        <v>274</v>
      </c>
      <c r="L6" s="259"/>
      <c r="M6" s="259"/>
      <c r="N6" s="259"/>
      <c r="O6" s="259"/>
      <c r="P6" s="259"/>
      <c r="Q6" s="259"/>
      <c r="R6" s="259"/>
      <c r="S6" s="259"/>
      <c r="T6" s="259"/>
      <c r="U6" s="259"/>
      <c r="V6" s="259"/>
      <c r="W6" s="259"/>
    </row>
    <row r="7" spans="1:23" s="32" customFormat="1" ht="25.2" customHeight="1">
      <c r="A7" s="122">
        <v>1</v>
      </c>
      <c r="B7" s="122">
        <v>2</v>
      </c>
      <c r="C7" s="122">
        <v>3</v>
      </c>
      <c r="D7" s="122">
        <v>4</v>
      </c>
      <c r="E7" s="122">
        <v>5</v>
      </c>
      <c r="F7" s="122">
        <v>6</v>
      </c>
      <c r="G7" s="122">
        <v>7</v>
      </c>
      <c r="H7" s="122">
        <v>8</v>
      </c>
      <c r="I7" s="122">
        <v>9</v>
      </c>
      <c r="J7" s="122">
        <v>10</v>
      </c>
      <c r="K7" s="122">
        <v>11</v>
      </c>
      <c r="L7" s="122">
        <v>12</v>
      </c>
      <c r="M7" s="122">
        <v>13</v>
      </c>
      <c r="N7" s="122">
        <v>14</v>
      </c>
      <c r="O7" s="122">
        <v>15</v>
      </c>
      <c r="P7" s="122">
        <v>16</v>
      </c>
      <c r="Q7" s="122">
        <v>17</v>
      </c>
      <c r="R7" s="122">
        <v>18</v>
      </c>
      <c r="S7" s="122">
        <v>19</v>
      </c>
      <c r="T7" s="122">
        <v>20</v>
      </c>
      <c r="U7" s="122">
        <v>21</v>
      </c>
      <c r="V7" s="122">
        <v>22</v>
      </c>
      <c r="W7" s="122">
        <v>23</v>
      </c>
    </row>
    <row r="8" spans="1:23" s="120" customFormat="1" ht="34.799999999999997" customHeight="1">
      <c r="A8" s="123" t="s">
        <v>275</v>
      </c>
      <c r="B8" s="123" t="s">
        <v>276</v>
      </c>
      <c r="C8" s="36" t="s">
        <v>277</v>
      </c>
      <c r="D8" s="123" t="s">
        <v>68</v>
      </c>
      <c r="E8" s="123" t="s">
        <v>85</v>
      </c>
      <c r="F8" s="123" t="s">
        <v>216</v>
      </c>
      <c r="G8" s="123" t="s">
        <v>264</v>
      </c>
      <c r="H8" s="123" t="s">
        <v>265</v>
      </c>
      <c r="I8" s="125">
        <v>7771.5</v>
      </c>
      <c r="J8" s="125">
        <v>7771.5</v>
      </c>
      <c r="K8" s="125">
        <v>7771.5</v>
      </c>
      <c r="L8" s="126"/>
      <c r="M8" s="126"/>
      <c r="N8" s="126"/>
      <c r="O8" s="126"/>
      <c r="P8" s="126"/>
      <c r="Q8" s="126"/>
      <c r="R8" s="128">
        <f>S8+T8+U8+V8+W8</f>
        <v>0</v>
      </c>
      <c r="S8" s="126"/>
      <c r="T8" s="126"/>
      <c r="U8" s="126"/>
      <c r="V8" s="126"/>
      <c r="W8" s="126"/>
    </row>
    <row r="9" spans="1:23" s="120" customFormat="1" ht="34.799999999999997" customHeight="1">
      <c r="A9" s="123" t="s">
        <v>275</v>
      </c>
      <c r="B9" s="123" t="s">
        <v>276</v>
      </c>
      <c r="C9" s="36" t="s">
        <v>277</v>
      </c>
      <c r="D9" s="123" t="s">
        <v>68</v>
      </c>
      <c r="E9" s="123" t="s">
        <v>85</v>
      </c>
      <c r="F9" s="123" t="s">
        <v>216</v>
      </c>
      <c r="G9" s="123" t="s">
        <v>264</v>
      </c>
      <c r="H9" s="123" t="s">
        <v>265</v>
      </c>
      <c r="I9" s="125">
        <v>33532.620000000003</v>
      </c>
      <c r="J9" s="125">
        <v>33532.620000000003</v>
      </c>
      <c r="K9" s="125">
        <v>33532.620000000003</v>
      </c>
      <c r="L9" s="126"/>
      <c r="M9" s="126"/>
      <c r="N9" s="126"/>
      <c r="O9" s="126"/>
      <c r="P9" s="126"/>
      <c r="Q9" s="126"/>
      <c r="R9" s="128">
        <f>S9+T9+U9+V9+W9</f>
        <v>0</v>
      </c>
      <c r="S9" s="126"/>
      <c r="T9" s="126"/>
      <c r="U9" s="126"/>
      <c r="V9" s="126"/>
      <c r="W9" s="126"/>
    </row>
    <row r="10" spans="1:23" s="120" customFormat="1" ht="34.799999999999997" customHeight="1">
      <c r="A10" s="123" t="s">
        <v>275</v>
      </c>
      <c r="B10" s="123" t="s">
        <v>278</v>
      </c>
      <c r="C10" s="36" t="s">
        <v>279</v>
      </c>
      <c r="D10" s="123" t="s">
        <v>68</v>
      </c>
      <c r="E10" s="123" t="s">
        <v>87</v>
      </c>
      <c r="F10" s="123" t="s">
        <v>219</v>
      </c>
      <c r="G10" s="123" t="s">
        <v>264</v>
      </c>
      <c r="H10" s="123" t="s">
        <v>265</v>
      </c>
      <c r="I10" s="125">
        <v>750188.2</v>
      </c>
      <c r="J10" s="125">
        <v>750188.2</v>
      </c>
      <c r="K10" s="125">
        <v>750188.2</v>
      </c>
      <c r="L10" s="126"/>
      <c r="M10" s="126"/>
      <c r="N10" s="126"/>
      <c r="O10" s="126"/>
      <c r="P10" s="126"/>
      <c r="Q10" s="126"/>
      <c r="R10" s="128">
        <f t="shared" ref="R10:R16" si="0">S10+T10+U10+V10+W10</f>
        <v>0</v>
      </c>
      <c r="S10" s="126"/>
      <c r="T10" s="126"/>
      <c r="U10" s="126"/>
      <c r="V10" s="126"/>
      <c r="W10" s="126"/>
    </row>
    <row r="11" spans="1:23" s="120" customFormat="1" ht="34.799999999999997" customHeight="1">
      <c r="A11" s="123" t="s">
        <v>275</v>
      </c>
      <c r="B11" s="123" t="s">
        <v>278</v>
      </c>
      <c r="C11" s="36" t="s">
        <v>279</v>
      </c>
      <c r="D11" s="123" t="s">
        <v>68</v>
      </c>
      <c r="E11" s="123" t="s">
        <v>87</v>
      </c>
      <c r="F11" s="123" t="s">
        <v>219</v>
      </c>
      <c r="G11" s="123" t="s">
        <v>280</v>
      </c>
      <c r="H11" s="123" t="s">
        <v>281</v>
      </c>
      <c r="I11" s="125">
        <v>199968.4</v>
      </c>
      <c r="J11" s="125">
        <v>199968.4</v>
      </c>
      <c r="K11" s="125">
        <v>199968.4</v>
      </c>
      <c r="L11" s="126"/>
      <c r="M11" s="126"/>
      <c r="N11" s="126"/>
      <c r="O11" s="126"/>
      <c r="P11" s="126"/>
      <c r="Q11" s="126"/>
      <c r="R11" s="128">
        <f t="shared" si="0"/>
        <v>0</v>
      </c>
      <c r="S11" s="126"/>
      <c r="T11" s="126"/>
      <c r="U11" s="126"/>
      <c r="V11" s="126"/>
      <c r="W11" s="126"/>
    </row>
    <row r="12" spans="1:23" s="120" customFormat="1" ht="34.799999999999997" customHeight="1">
      <c r="A12" s="123" t="s">
        <v>275</v>
      </c>
      <c r="B12" s="123" t="s">
        <v>278</v>
      </c>
      <c r="C12" s="36" t="s">
        <v>279</v>
      </c>
      <c r="D12" s="123" t="s">
        <v>68</v>
      </c>
      <c r="E12" s="123" t="s">
        <v>87</v>
      </c>
      <c r="F12" s="123" t="s">
        <v>219</v>
      </c>
      <c r="G12" s="123" t="s">
        <v>282</v>
      </c>
      <c r="H12" s="123" t="s">
        <v>283</v>
      </c>
      <c r="I12" s="125">
        <v>299952.59999999998</v>
      </c>
      <c r="J12" s="125">
        <v>299952.59999999998</v>
      </c>
      <c r="K12" s="125">
        <v>299952.59999999998</v>
      </c>
      <c r="L12" s="126"/>
      <c r="M12" s="126"/>
      <c r="N12" s="126"/>
      <c r="O12" s="126"/>
      <c r="P12" s="126"/>
      <c r="Q12" s="126"/>
      <c r="R12" s="128">
        <f t="shared" si="0"/>
        <v>0</v>
      </c>
      <c r="S12" s="126"/>
      <c r="T12" s="126"/>
      <c r="U12" s="126"/>
      <c r="V12" s="126"/>
      <c r="W12" s="126"/>
    </row>
    <row r="13" spans="1:23" s="120" customFormat="1" ht="34.799999999999997" customHeight="1">
      <c r="A13" s="123" t="s">
        <v>275</v>
      </c>
      <c r="B13" s="123" t="s">
        <v>278</v>
      </c>
      <c r="C13" s="36" t="s">
        <v>279</v>
      </c>
      <c r="D13" s="123" t="s">
        <v>68</v>
      </c>
      <c r="E13" s="123" t="s">
        <v>87</v>
      </c>
      <c r="F13" s="123" t="s">
        <v>219</v>
      </c>
      <c r="G13" s="123" t="s">
        <v>284</v>
      </c>
      <c r="H13" s="123" t="s">
        <v>285</v>
      </c>
      <c r="I13" s="125">
        <v>299952.59999999998</v>
      </c>
      <c r="J13" s="125">
        <v>299952.59999999998</v>
      </c>
      <c r="K13" s="125">
        <v>299952.59999999998</v>
      </c>
      <c r="L13" s="126"/>
      <c r="M13" s="126"/>
      <c r="N13" s="126"/>
      <c r="O13" s="126"/>
      <c r="P13" s="126"/>
      <c r="Q13" s="126"/>
      <c r="R13" s="128">
        <f t="shared" si="0"/>
        <v>0</v>
      </c>
      <c r="S13" s="126"/>
      <c r="T13" s="126"/>
      <c r="U13" s="126"/>
      <c r="V13" s="126"/>
      <c r="W13" s="126"/>
    </row>
    <row r="14" spans="1:23" s="120" customFormat="1" ht="34.799999999999997" customHeight="1">
      <c r="A14" s="123" t="s">
        <v>275</v>
      </c>
      <c r="B14" s="123" t="s">
        <v>278</v>
      </c>
      <c r="C14" s="36" t="s">
        <v>279</v>
      </c>
      <c r="D14" s="123" t="s">
        <v>68</v>
      </c>
      <c r="E14" s="123" t="s">
        <v>87</v>
      </c>
      <c r="F14" s="123" t="s">
        <v>219</v>
      </c>
      <c r="G14" s="123" t="s">
        <v>286</v>
      </c>
      <c r="H14" s="123" t="s">
        <v>287</v>
      </c>
      <c r="I14" s="125">
        <v>99984.2</v>
      </c>
      <c r="J14" s="125">
        <v>99984.2</v>
      </c>
      <c r="K14" s="125">
        <v>99984.2</v>
      </c>
      <c r="L14" s="126"/>
      <c r="M14" s="126"/>
      <c r="N14" s="126"/>
      <c r="O14" s="126"/>
      <c r="P14" s="126"/>
      <c r="Q14" s="126"/>
      <c r="R14" s="128">
        <f t="shared" si="0"/>
        <v>0</v>
      </c>
      <c r="S14" s="126"/>
      <c r="T14" s="126"/>
      <c r="U14" s="126"/>
      <c r="V14" s="126"/>
      <c r="W14" s="126"/>
    </row>
    <row r="15" spans="1:23" s="120" customFormat="1" ht="34.799999999999997" customHeight="1">
      <c r="A15" s="123" t="s">
        <v>275</v>
      </c>
      <c r="B15" s="123" t="s">
        <v>278</v>
      </c>
      <c r="C15" s="36" t="s">
        <v>279</v>
      </c>
      <c r="D15" s="123" t="s">
        <v>68</v>
      </c>
      <c r="E15" s="123" t="s">
        <v>87</v>
      </c>
      <c r="F15" s="123" t="s">
        <v>219</v>
      </c>
      <c r="G15" s="123" t="s">
        <v>288</v>
      </c>
      <c r="H15" s="123" t="s">
        <v>289</v>
      </c>
      <c r="I15" s="125">
        <v>599905.19999999995</v>
      </c>
      <c r="J15" s="125">
        <v>599905.19999999995</v>
      </c>
      <c r="K15" s="125">
        <v>599905.19999999995</v>
      </c>
      <c r="L15" s="126"/>
      <c r="M15" s="126"/>
      <c r="N15" s="126"/>
      <c r="O15" s="126"/>
      <c r="P15" s="126"/>
      <c r="Q15" s="126"/>
      <c r="R15" s="128">
        <f t="shared" si="0"/>
        <v>0</v>
      </c>
      <c r="S15" s="126"/>
      <c r="T15" s="126"/>
      <c r="U15" s="126"/>
      <c r="V15" s="126"/>
      <c r="W15" s="126"/>
    </row>
    <row r="16" spans="1:23" s="120" customFormat="1" ht="34.799999999999997" customHeight="1">
      <c r="A16" s="123" t="s">
        <v>275</v>
      </c>
      <c r="B16" s="123" t="s">
        <v>278</v>
      </c>
      <c r="C16" s="36" t="s">
        <v>279</v>
      </c>
      <c r="D16" s="123" t="s">
        <v>68</v>
      </c>
      <c r="E16" s="123" t="s">
        <v>87</v>
      </c>
      <c r="F16" s="123" t="s">
        <v>219</v>
      </c>
      <c r="G16" s="123" t="s">
        <v>290</v>
      </c>
      <c r="H16" s="123" t="s">
        <v>291</v>
      </c>
      <c r="I16" s="125">
        <v>198434.9</v>
      </c>
      <c r="J16" s="125">
        <v>198434.9</v>
      </c>
      <c r="K16" s="125">
        <v>198434.9</v>
      </c>
      <c r="L16" s="126"/>
      <c r="M16" s="126"/>
      <c r="N16" s="126"/>
      <c r="O16" s="126"/>
      <c r="P16" s="126"/>
      <c r="Q16" s="126"/>
      <c r="R16" s="128">
        <f t="shared" si="0"/>
        <v>0</v>
      </c>
      <c r="S16" s="126"/>
      <c r="T16" s="126"/>
      <c r="U16" s="126"/>
      <c r="V16" s="126"/>
      <c r="W16" s="126"/>
    </row>
    <row r="17" spans="1:23" s="120" customFormat="1" ht="34.799999999999997" customHeight="1">
      <c r="A17" s="123" t="s">
        <v>275</v>
      </c>
      <c r="B17" s="123" t="s">
        <v>278</v>
      </c>
      <c r="C17" s="36" t="s">
        <v>279</v>
      </c>
      <c r="D17" s="123" t="s">
        <v>68</v>
      </c>
      <c r="E17" s="123" t="s">
        <v>87</v>
      </c>
      <c r="F17" s="123" t="s">
        <v>219</v>
      </c>
      <c r="G17" s="123" t="s">
        <v>292</v>
      </c>
      <c r="H17" s="123" t="s">
        <v>293</v>
      </c>
      <c r="I17" s="125">
        <v>219903.9</v>
      </c>
      <c r="J17" s="125">
        <v>219903.9</v>
      </c>
      <c r="K17" s="125">
        <v>219903.9</v>
      </c>
      <c r="L17" s="126"/>
      <c r="M17" s="126"/>
      <c r="N17" s="126"/>
      <c r="O17" s="126"/>
      <c r="P17" s="126"/>
      <c r="Q17" s="126"/>
      <c r="R17" s="128"/>
      <c r="S17" s="126"/>
      <c r="T17" s="126"/>
      <c r="U17" s="126"/>
      <c r="V17" s="126"/>
      <c r="W17" s="126"/>
    </row>
    <row r="18" spans="1:23" s="120" customFormat="1" ht="34.799999999999997" customHeight="1">
      <c r="A18" s="123" t="s">
        <v>275</v>
      </c>
      <c r="B18" s="123" t="s">
        <v>278</v>
      </c>
      <c r="C18" s="36" t="s">
        <v>279</v>
      </c>
      <c r="D18" s="123" t="s">
        <v>68</v>
      </c>
      <c r="E18" s="123" t="s">
        <v>87</v>
      </c>
      <c r="F18" s="123" t="s">
        <v>219</v>
      </c>
      <c r="G18" s="123" t="s">
        <v>294</v>
      </c>
      <c r="H18" s="123" t="s">
        <v>295</v>
      </c>
      <c r="I18" s="125">
        <v>700196.1</v>
      </c>
      <c r="J18" s="125">
        <v>700196.1</v>
      </c>
      <c r="K18" s="125">
        <v>700196.1</v>
      </c>
      <c r="L18" s="126"/>
      <c r="M18" s="126"/>
      <c r="N18" s="126"/>
      <c r="O18" s="126"/>
      <c r="P18" s="126"/>
      <c r="Q18" s="126"/>
      <c r="R18" s="128"/>
      <c r="S18" s="126"/>
      <c r="T18" s="126"/>
      <c r="U18" s="126"/>
      <c r="V18" s="126"/>
      <c r="W18" s="126"/>
    </row>
    <row r="19" spans="1:23" s="120" customFormat="1" ht="34.799999999999997" customHeight="1">
      <c r="A19" s="123" t="s">
        <v>275</v>
      </c>
      <c r="B19" s="123" t="s">
        <v>278</v>
      </c>
      <c r="C19" s="36" t="s">
        <v>279</v>
      </c>
      <c r="D19" s="123" t="s">
        <v>68</v>
      </c>
      <c r="E19" s="123" t="s">
        <v>87</v>
      </c>
      <c r="F19" s="123" t="s">
        <v>219</v>
      </c>
      <c r="G19" s="123" t="s">
        <v>296</v>
      </c>
      <c r="H19" s="123" t="s">
        <v>297</v>
      </c>
      <c r="I19" s="125">
        <v>679953.9</v>
      </c>
      <c r="J19" s="125">
        <v>679953.9</v>
      </c>
      <c r="K19" s="125">
        <v>679953.9</v>
      </c>
      <c r="L19" s="126"/>
      <c r="M19" s="126"/>
      <c r="N19" s="126"/>
      <c r="O19" s="126"/>
      <c r="P19" s="126"/>
      <c r="Q19" s="126"/>
      <c r="R19" s="128"/>
      <c r="S19" s="126"/>
      <c r="T19" s="126"/>
      <c r="U19" s="126"/>
      <c r="V19" s="126"/>
      <c r="W19" s="126"/>
    </row>
    <row r="20" spans="1:23" s="120" customFormat="1" ht="34.799999999999997" customHeight="1">
      <c r="A20" s="123" t="s">
        <v>275</v>
      </c>
      <c r="B20" s="123" t="s">
        <v>298</v>
      </c>
      <c r="C20" s="36" t="s">
        <v>299</v>
      </c>
      <c r="D20" s="123" t="s">
        <v>68</v>
      </c>
      <c r="E20" s="123" t="s">
        <v>87</v>
      </c>
      <c r="F20" s="123" t="s">
        <v>219</v>
      </c>
      <c r="G20" s="123" t="s">
        <v>300</v>
      </c>
      <c r="H20" s="123" t="s">
        <v>301</v>
      </c>
      <c r="I20" s="125">
        <v>31779</v>
      </c>
      <c r="J20" s="125">
        <v>31779</v>
      </c>
      <c r="K20" s="125">
        <v>31779</v>
      </c>
      <c r="L20" s="126"/>
      <c r="M20" s="126"/>
      <c r="N20" s="126"/>
      <c r="O20" s="126"/>
      <c r="P20" s="126"/>
      <c r="Q20" s="126"/>
      <c r="R20" s="128"/>
      <c r="S20" s="126"/>
      <c r="T20" s="126"/>
      <c r="U20" s="126"/>
      <c r="V20" s="126"/>
      <c r="W20" s="126"/>
    </row>
    <row r="21" spans="1:23" s="120" customFormat="1" ht="34.799999999999997" customHeight="1">
      <c r="A21" s="123" t="s">
        <v>275</v>
      </c>
      <c r="B21" s="123" t="s">
        <v>298</v>
      </c>
      <c r="C21" s="36" t="s">
        <v>299</v>
      </c>
      <c r="D21" s="123" t="s">
        <v>68</v>
      </c>
      <c r="E21" s="123" t="s">
        <v>87</v>
      </c>
      <c r="F21" s="123" t="s">
        <v>219</v>
      </c>
      <c r="G21" s="123" t="s">
        <v>300</v>
      </c>
      <c r="H21" s="123" t="s">
        <v>301</v>
      </c>
      <c r="I21" s="125">
        <v>35557.5</v>
      </c>
      <c r="J21" s="125">
        <v>35557.5</v>
      </c>
      <c r="K21" s="125">
        <v>35557.5</v>
      </c>
      <c r="L21" s="126"/>
      <c r="M21" s="126"/>
      <c r="N21" s="126"/>
      <c r="O21" s="126"/>
      <c r="P21" s="126"/>
      <c r="Q21" s="126"/>
      <c r="R21" s="128"/>
      <c r="S21" s="126"/>
      <c r="T21" s="126"/>
      <c r="U21" s="126"/>
      <c r="V21" s="126"/>
      <c r="W21" s="126"/>
    </row>
    <row r="22" spans="1:23" s="120" customFormat="1" ht="34.799999999999997" customHeight="1">
      <c r="A22" s="123" t="s">
        <v>275</v>
      </c>
      <c r="B22" s="123" t="s">
        <v>302</v>
      </c>
      <c r="C22" s="36" t="s">
        <v>303</v>
      </c>
      <c r="D22" s="123" t="s">
        <v>68</v>
      </c>
      <c r="E22" s="123" t="s">
        <v>87</v>
      </c>
      <c r="F22" s="123" t="s">
        <v>219</v>
      </c>
      <c r="G22" s="123" t="s">
        <v>264</v>
      </c>
      <c r="H22" s="123" t="s">
        <v>265</v>
      </c>
      <c r="I22" s="125">
        <v>11946</v>
      </c>
      <c r="J22" s="125">
        <v>11946</v>
      </c>
      <c r="K22" s="125">
        <v>11946</v>
      </c>
      <c r="L22" s="126"/>
      <c r="M22" s="126"/>
      <c r="N22" s="126"/>
      <c r="O22" s="126"/>
      <c r="P22" s="126"/>
      <c r="Q22" s="126"/>
      <c r="R22" s="128"/>
      <c r="S22" s="126"/>
      <c r="T22" s="126"/>
      <c r="U22" s="126"/>
      <c r="V22" s="126"/>
      <c r="W22" s="126"/>
    </row>
    <row r="23" spans="1:23" s="120" customFormat="1" ht="34.799999999999997" customHeight="1">
      <c r="A23" s="123" t="s">
        <v>304</v>
      </c>
      <c r="B23" s="123" t="s">
        <v>305</v>
      </c>
      <c r="C23" s="36" t="s">
        <v>306</v>
      </c>
      <c r="D23" s="123" t="s">
        <v>68</v>
      </c>
      <c r="E23" s="123" t="s">
        <v>87</v>
      </c>
      <c r="F23" s="123" t="s">
        <v>219</v>
      </c>
      <c r="G23" s="123" t="s">
        <v>307</v>
      </c>
      <c r="H23" s="123" t="s">
        <v>308</v>
      </c>
      <c r="I23" s="125">
        <v>55687.5</v>
      </c>
      <c r="J23" s="125">
        <v>55687.5</v>
      </c>
      <c r="K23" s="125">
        <v>55687.5</v>
      </c>
      <c r="L23" s="126"/>
      <c r="M23" s="126"/>
      <c r="N23" s="126"/>
      <c r="O23" s="126"/>
      <c r="P23" s="126"/>
      <c r="Q23" s="126"/>
      <c r="R23" s="128"/>
      <c r="S23" s="126"/>
      <c r="T23" s="126"/>
      <c r="U23" s="126"/>
      <c r="V23" s="126"/>
      <c r="W23" s="126"/>
    </row>
    <row r="24" spans="1:23" s="120" customFormat="1" ht="34.799999999999997" customHeight="1">
      <c r="A24" s="123" t="s">
        <v>275</v>
      </c>
      <c r="B24" s="123" t="s">
        <v>309</v>
      </c>
      <c r="C24" s="36" t="s">
        <v>310</v>
      </c>
      <c r="D24" s="123" t="s">
        <v>68</v>
      </c>
      <c r="E24" s="123" t="s">
        <v>103</v>
      </c>
      <c r="F24" s="123" t="s">
        <v>311</v>
      </c>
      <c r="G24" s="123" t="s">
        <v>312</v>
      </c>
      <c r="H24" s="123" t="s">
        <v>313</v>
      </c>
      <c r="I24" s="125">
        <v>84660</v>
      </c>
      <c r="J24" s="125">
        <v>84660</v>
      </c>
      <c r="K24" s="125">
        <v>84660</v>
      </c>
      <c r="L24" s="126"/>
      <c r="M24" s="126"/>
      <c r="N24" s="126"/>
      <c r="O24" s="126"/>
      <c r="P24" s="126"/>
      <c r="Q24" s="126"/>
      <c r="R24" s="128"/>
      <c r="S24" s="126"/>
      <c r="T24" s="126"/>
      <c r="U24" s="126"/>
      <c r="V24" s="126"/>
      <c r="W24" s="126"/>
    </row>
    <row r="25" spans="1:23" s="120" customFormat="1" ht="34.799999999999997" customHeight="1">
      <c r="A25" s="123" t="s">
        <v>275</v>
      </c>
      <c r="B25" s="123" t="s">
        <v>314</v>
      </c>
      <c r="C25" s="36" t="s">
        <v>315</v>
      </c>
      <c r="D25" s="123" t="s">
        <v>68</v>
      </c>
      <c r="E25" s="123" t="s">
        <v>85</v>
      </c>
      <c r="F25" s="123" t="s">
        <v>216</v>
      </c>
      <c r="G25" s="123" t="s">
        <v>307</v>
      </c>
      <c r="H25" s="123" t="s">
        <v>308</v>
      </c>
      <c r="I25" s="125">
        <v>773.4</v>
      </c>
      <c r="J25" s="125">
        <v>773.4</v>
      </c>
      <c r="K25" s="125">
        <v>773.4</v>
      </c>
      <c r="L25" s="126"/>
      <c r="M25" s="126"/>
      <c r="N25" s="126"/>
      <c r="O25" s="126"/>
      <c r="P25" s="126"/>
      <c r="Q25" s="126"/>
      <c r="R25" s="128"/>
      <c r="S25" s="126"/>
      <c r="T25" s="126"/>
      <c r="U25" s="126"/>
      <c r="V25" s="126"/>
      <c r="W25" s="126"/>
    </row>
    <row r="26" spans="1:23" s="120" customFormat="1" ht="34.799999999999997" customHeight="1">
      <c r="A26" s="123" t="s">
        <v>275</v>
      </c>
      <c r="B26" s="123" t="s">
        <v>314</v>
      </c>
      <c r="C26" s="36" t="s">
        <v>315</v>
      </c>
      <c r="D26" s="123" t="s">
        <v>68</v>
      </c>
      <c r="E26" s="123" t="s">
        <v>85</v>
      </c>
      <c r="F26" s="123" t="s">
        <v>216</v>
      </c>
      <c r="G26" s="123" t="s">
        <v>307</v>
      </c>
      <c r="H26" s="123" t="s">
        <v>308</v>
      </c>
      <c r="I26" s="125">
        <v>84979.12</v>
      </c>
      <c r="J26" s="125">
        <v>84979.12</v>
      </c>
      <c r="K26" s="125">
        <v>84979.12</v>
      </c>
      <c r="L26" s="126"/>
      <c r="M26" s="126"/>
      <c r="N26" s="126"/>
      <c r="O26" s="126"/>
      <c r="P26" s="126"/>
      <c r="Q26" s="126"/>
      <c r="R26" s="128">
        <f>S26+T26+U26+V26+W26</f>
        <v>0</v>
      </c>
      <c r="S26" s="126"/>
      <c r="T26" s="126"/>
      <c r="U26" s="126"/>
      <c r="V26" s="126"/>
      <c r="W26" s="126"/>
    </row>
    <row r="27" spans="1:23" s="120" customFormat="1" ht="34.799999999999997" customHeight="1">
      <c r="A27" s="123" t="s">
        <v>275</v>
      </c>
      <c r="B27" s="123" t="s">
        <v>316</v>
      </c>
      <c r="C27" s="36" t="s">
        <v>317</v>
      </c>
      <c r="D27" s="123" t="s">
        <v>68</v>
      </c>
      <c r="E27" s="123" t="s">
        <v>91</v>
      </c>
      <c r="F27" s="123" t="s">
        <v>318</v>
      </c>
      <c r="G27" s="123" t="s">
        <v>264</v>
      </c>
      <c r="H27" s="123" t="s">
        <v>265</v>
      </c>
      <c r="I27" s="125">
        <v>198</v>
      </c>
      <c r="J27" s="125">
        <v>198</v>
      </c>
      <c r="K27" s="125">
        <v>198</v>
      </c>
      <c r="L27" s="126"/>
      <c r="M27" s="126"/>
      <c r="N27" s="126"/>
      <c r="O27" s="126"/>
      <c r="P27" s="126"/>
      <c r="Q27" s="126"/>
      <c r="R27" s="128">
        <f>S27+T27+U27+V27+W27</f>
        <v>0</v>
      </c>
      <c r="S27" s="126"/>
      <c r="T27" s="126"/>
      <c r="U27" s="126"/>
      <c r="V27" s="126"/>
      <c r="W27" s="126"/>
    </row>
    <row r="28" spans="1:23" s="120" customFormat="1" ht="34.799999999999997" customHeight="1">
      <c r="A28" s="123"/>
      <c r="B28" s="123"/>
      <c r="C28" s="36"/>
      <c r="D28" s="123"/>
      <c r="E28" s="123"/>
      <c r="F28" s="123"/>
      <c r="G28" s="123"/>
      <c r="H28" s="123"/>
      <c r="I28" s="125"/>
      <c r="J28" s="125"/>
      <c r="K28" s="125"/>
      <c r="L28" s="126"/>
      <c r="M28" s="126"/>
      <c r="N28" s="126"/>
      <c r="O28" s="126"/>
      <c r="P28" s="126"/>
      <c r="Q28" s="126"/>
      <c r="R28" s="128">
        <f>S28+T28+U28+V28+W28</f>
        <v>0</v>
      </c>
      <c r="S28" s="126"/>
      <c r="T28" s="126"/>
      <c r="U28" s="126"/>
      <c r="V28" s="126"/>
      <c r="W28" s="126"/>
    </row>
    <row r="29" spans="1:23" s="120" customFormat="1" ht="18.75" customHeight="1">
      <c r="A29" s="254" t="s">
        <v>121</v>
      </c>
      <c r="B29" s="255"/>
      <c r="C29" s="256"/>
      <c r="D29" s="256"/>
      <c r="E29" s="256"/>
      <c r="F29" s="256"/>
      <c r="G29" s="256"/>
      <c r="H29" s="257"/>
      <c r="I29" s="126">
        <f>SUM(I8:I28)</f>
        <v>4395324.6399999997</v>
      </c>
      <c r="J29" s="126">
        <f>SUM(J8:J28)</f>
        <v>4395324.6399999997</v>
      </c>
      <c r="K29" s="126">
        <f>SUM(K8:K28)</f>
        <v>4395324.6399999997</v>
      </c>
      <c r="L29" s="127"/>
      <c r="M29" s="127"/>
      <c r="N29" s="127"/>
      <c r="O29" s="127"/>
      <c r="P29" s="127"/>
      <c r="Q29" s="127"/>
      <c r="R29" s="128"/>
      <c r="S29" s="127"/>
      <c r="T29" s="127"/>
      <c r="U29" s="127"/>
      <c r="V29" s="127"/>
      <c r="W29" s="127"/>
    </row>
  </sheetData>
  <mergeCells count="28">
    <mergeCell ref="L5:L6"/>
    <mergeCell ref="M5:M6"/>
    <mergeCell ref="N5:N6"/>
    <mergeCell ref="O5:O6"/>
    <mergeCell ref="P5:P6"/>
    <mergeCell ref="J5:K5"/>
    <mergeCell ref="A29:H29"/>
    <mergeCell ref="A4:A6"/>
    <mergeCell ref="B4:B6"/>
    <mergeCell ref="C4:C6"/>
    <mergeCell ref="D4:D6"/>
    <mergeCell ref="E4:E6"/>
    <mergeCell ref="F4:F6"/>
    <mergeCell ref="G4:G6"/>
    <mergeCell ref="H4:H6"/>
    <mergeCell ref="I4:I6"/>
    <mergeCell ref="A2:W2"/>
    <mergeCell ref="A3:H3"/>
    <mergeCell ref="J4:M4"/>
    <mergeCell ref="N4:P4"/>
    <mergeCell ref="R4:W4"/>
    <mergeCell ref="Q4:Q6"/>
    <mergeCell ref="R5:R6"/>
    <mergeCell ref="S5:S6"/>
    <mergeCell ref="T5:T6"/>
    <mergeCell ref="U5:U6"/>
    <mergeCell ref="V5:V6"/>
    <mergeCell ref="W5:W6"/>
  </mergeCells>
  <phoneticPr fontId="40" type="noConversion"/>
  <printOptions horizontalCentered="1"/>
  <pageMargins left="0.39305555555555599" right="0.39305555555555599" top="0.51180555555555596" bottom="0.51180555555555596" header="0.31458333333333299" footer="0.31458333333333299"/>
  <pageSetup paperSize="9" scale="63" orientation="landscape"/>
  <headerFooter>
    <oddFooter>&amp;C&amp;"-"&amp;16- &amp;P -</oddFooter>
  </headerFooter>
</worksheet>
</file>

<file path=xl/worksheets/sheet9.xml><?xml version="1.0" encoding="utf-8"?>
<worksheet xmlns="http://schemas.openxmlformats.org/spreadsheetml/2006/main" xmlns:r="http://schemas.openxmlformats.org/officeDocument/2006/relationships">
  <sheetPr codeName="Sheet9"/>
  <dimension ref="A1:J83"/>
  <sheetViews>
    <sheetView workbookViewId="0">
      <pane xSplit="3" ySplit="5" topLeftCell="D78" activePane="bottomRight" state="frozen"/>
      <selection pane="topRight"/>
      <selection pane="bottomLeft"/>
      <selection pane="bottomRight" activeCell="G88" sqref="G88"/>
    </sheetView>
  </sheetViews>
  <sheetFormatPr defaultColWidth="9.109375" defaultRowHeight="12"/>
  <cols>
    <col min="1" max="1" width="9" style="32" customWidth="1"/>
    <col min="2" max="2" width="16.88671875" style="32" customWidth="1"/>
    <col min="3" max="3" width="10.88671875" style="102" customWidth="1"/>
    <col min="4" max="4" width="18.109375" style="102" customWidth="1"/>
    <col min="5" max="5" width="24.109375" style="32" customWidth="1"/>
    <col min="6" max="6" width="7.88671875" style="33" customWidth="1"/>
    <col min="7" max="7" width="9.88671875" style="32" customWidth="1"/>
    <col min="8" max="8" width="9.5546875" style="33" customWidth="1"/>
    <col min="9" max="9" width="10.21875" style="33" customWidth="1"/>
    <col min="10" max="10" width="35.33203125" style="32" customWidth="1"/>
    <col min="11" max="11" width="9.109375" style="33" customWidth="1"/>
    <col min="12" max="16384" width="9.109375" style="33"/>
  </cols>
  <sheetData>
    <row r="1" spans="1:10" ht="12" customHeight="1">
      <c r="J1" s="41" t="s">
        <v>319</v>
      </c>
    </row>
    <row r="2" spans="1:10" ht="28.5" customHeight="1">
      <c r="A2" s="191" t="s">
        <v>320</v>
      </c>
      <c r="B2" s="201"/>
      <c r="C2" s="201"/>
      <c r="D2" s="201"/>
      <c r="E2" s="202"/>
      <c r="F2" s="203"/>
      <c r="G2" s="202"/>
      <c r="H2" s="203"/>
      <c r="I2" s="203"/>
      <c r="J2" s="202"/>
    </row>
    <row r="3" spans="1:10" ht="17.25" customHeight="1">
      <c r="A3" s="260" t="str">
        <f>'财务收支预算总表01-1'!A3</f>
        <v>单位名称：云南省大姚县第一中学</v>
      </c>
      <c r="B3" s="261"/>
      <c r="C3" s="261"/>
      <c r="D3" s="261"/>
      <c r="E3" s="261"/>
      <c r="F3" s="262"/>
      <c r="G3" s="261"/>
      <c r="H3" s="262"/>
    </row>
    <row r="4" spans="1:10" ht="44.25" customHeight="1">
      <c r="A4" s="34" t="s">
        <v>321</v>
      </c>
      <c r="B4" s="34" t="s">
        <v>322</v>
      </c>
      <c r="C4" s="103" t="s">
        <v>323</v>
      </c>
      <c r="D4" s="103" t="s">
        <v>324</v>
      </c>
      <c r="E4" s="34" t="s">
        <v>325</v>
      </c>
      <c r="F4" s="104" t="s">
        <v>326</v>
      </c>
      <c r="G4" s="34" t="s">
        <v>327</v>
      </c>
      <c r="H4" s="35" t="s">
        <v>328</v>
      </c>
      <c r="I4" s="35" t="s">
        <v>329</v>
      </c>
      <c r="J4" s="34" t="s">
        <v>330</v>
      </c>
    </row>
    <row r="5" spans="1:10" ht="22.8" customHeight="1">
      <c r="A5" s="53">
        <v>1</v>
      </c>
      <c r="B5" s="53">
        <v>2</v>
      </c>
      <c r="C5" s="105">
        <v>3</v>
      </c>
      <c r="D5" s="105">
        <v>4</v>
      </c>
      <c r="E5" s="53">
        <v>5</v>
      </c>
      <c r="F5" s="106">
        <v>6</v>
      </c>
      <c r="G5" s="53">
        <v>7</v>
      </c>
      <c r="H5" s="106">
        <v>8</v>
      </c>
      <c r="I5" s="106">
        <v>9</v>
      </c>
      <c r="J5" s="53">
        <v>10</v>
      </c>
    </row>
    <row r="6" spans="1:10" ht="32.4" customHeight="1">
      <c r="A6" s="263" t="s">
        <v>331</v>
      </c>
      <c r="B6" s="267" t="s">
        <v>332</v>
      </c>
      <c r="C6" s="107" t="s">
        <v>333</v>
      </c>
      <c r="D6" s="108" t="s">
        <v>334</v>
      </c>
      <c r="E6" s="109" t="s">
        <v>335</v>
      </c>
      <c r="F6" s="110" t="s">
        <v>336</v>
      </c>
      <c r="G6" s="111">
        <v>100</v>
      </c>
      <c r="H6" s="112" t="s">
        <v>337</v>
      </c>
      <c r="I6" s="112" t="s">
        <v>338</v>
      </c>
      <c r="J6" s="116" t="s">
        <v>339</v>
      </c>
    </row>
    <row r="7" spans="1:10" ht="32.4" customHeight="1">
      <c r="A7" s="263"/>
      <c r="B7" s="267"/>
      <c r="C7" s="107" t="s">
        <v>333</v>
      </c>
      <c r="D7" s="108" t="s">
        <v>340</v>
      </c>
      <c r="E7" s="109" t="s">
        <v>341</v>
      </c>
      <c r="F7" s="110" t="s">
        <v>336</v>
      </c>
      <c r="G7" s="111">
        <v>100</v>
      </c>
      <c r="H7" s="112" t="s">
        <v>337</v>
      </c>
      <c r="I7" s="112" t="s">
        <v>338</v>
      </c>
      <c r="J7" s="116" t="s">
        <v>342</v>
      </c>
    </row>
    <row r="8" spans="1:10" ht="32.4" customHeight="1">
      <c r="A8" s="263"/>
      <c r="B8" s="267"/>
      <c r="C8" s="107" t="s">
        <v>333</v>
      </c>
      <c r="D8" s="107" t="s">
        <v>343</v>
      </c>
      <c r="E8" s="113" t="s">
        <v>344</v>
      </c>
      <c r="F8" s="110" t="s">
        <v>336</v>
      </c>
      <c r="G8" s="111">
        <v>100</v>
      </c>
      <c r="H8" s="112" t="s">
        <v>337</v>
      </c>
      <c r="I8" s="112" t="s">
        <v>338</v>
      </c>
      <c r="J8" s="116" t="s">
        <v>345</v>
      </c>
    </row>
    <row r="9" spans="1:10" ht="32.4" customHeight="1">
      <c r="A9" s="263"/>
      <c r="B9" s="267"/>
      <c r="C9" s="107" t="s">
        <v>333</v>
      </c>
      <c r="D9" s="107" t="s">
        <v>343</v>
      </c>
      <c r="E9" s="113" t="s">
        <v>346</v>
      </c>
      <c r="F9" s="110" t="s">
        <v>336</v>
      </c>
      <c r="G9" s="111">
        <v>100</v>
      </c>
      <c r="H9" s="112" t="s">
        <v>337</v>
      </c>
      <c r="I9" s="112" t="s">
        <v>338</v>
      </c>
      <c r="J9" s="116" t="s">
        <v>347</v>
      </c>
    </row>
    <row r="10" spans="1:10" ht="32.4" customHeight="1">
      <c r="A10" s="263"/>
      <c r="B10" s="267"/>
      <c r="C10" s="107" t="s">
        <v>333</v>
      </c>
      <c r="D10" s="107" t="s">
        <v>348</v>
      </c>
      <c r="E10" s="113" t="s">
        <v>349</v>
      </c>
      <c r="F10" s="114" t="s">
        <v>336</v>
      </c>
      <c r="G10" s="115">
        <v>1000</v>
      </c>
      <c r="H10" s="112" t="s">
        <v>350</v>
      </c>
      <c r="I10" s="112" t="s">
        <v>338</v>
      </c>
      <c r="J10" s="113" t="s">
        <v>351</v>
      </c>
    </row>
    <row r="11" spans="1:10" ht="32.4" customHeight="1">
      <c r="A11" s="263"/>
      <c r="B11" s="267"/>
      <c r="C11" s="107" t="s">
        <v>333</v>
      </c>
      <c r="D11" s="107" t="s">
        <v>348</v>
      </c>
      <c r="E11" s="113" t="s">
        <v>352</v>
      </c>
      <c r="F11" s="114" t="s">
        <v>336</v>
      </c>
      <c r="G11" s="115">
        <v>500</v>
      </c>
      <c r="H11" s="112" t="s">
        <v>350</v>
      </c>
      <c r="I11" s="112" t="s">
        <v>338</v>
      </c>
      <c r="J11" s="113" t="s">
        <v>353</v>
      </c>
    </row>
    <row r="12" spans="1:10" ht="32.4" customHeight="1">
      <c r="A12" s="263"/>
      <c r="B12" s="267"/>
      <c r="C12" s="107" t="s">
        <v>333</v>
      </c>
      <c r="D12" s="107" t="s">
        <v>348</v>
      </c>
      <c r="E12" s="113" t="s">
        <v>354</v>
      </c>
      <c r="F12" s="114" t="s">
        <v>336</v>
      </c>
      <c r="G12" s="115">
        <v>1250</v>
      </c>
      <c r="H12" s="112" t="s">
        <v>350</v>
      </c>
      <c r="I12" s="112" t="s">
        <v>338</v>
      </c>
      <c r="J12" s="113" t="s">
        <v>355</v>
      </c>
    </row>
    <row r="13" spans="1:10" ht="32.4" customHeight="1">
      <c r="A13" s="263"/>
      <c r="B13" s="267"/>
      <c r="C13" s="107" t="s">
        <v>333</v>
      </c>
      <c r="D13" s="107" t="s">
        <v>348</v>
      </c>
      <c r="E13" s="113" t="s">
        <v>356</v>
      </c>
      <c r="F13" s="114" t="s">
        <v>336</v>
      </c>
      <c r="G13" s="115">
        <v>625</v>
      </c>
      <c r="H13" s="112" t="s">
        <v>350</v>
      </c>
      <c r="I13" s="112" t="s">
        <v>338</v>
      </c>
      <c r="J13" s="113" t="s">
        <v>357</v>
      </c>
    </row>
    <row r="14" spans="1:10" ht="32.4" customHeight="1">
      <c r="A14" s="263"/>
      <c r="B14" s="267"/>
      <c r="C14" s="107" t="s">
        <v>358</v>
      </c>
      <c r="D14" s="108" t="s">
        <v>359</v>
      </c>
      <c r="E14" s="113" t="s">
        <v>360</v>
      </c>
      <c r="F14" s="110" t="s">
        <v>361</v>
      </c>
      <c r="G14" s="111">
        <v>99.5</v>
      </c>
      <c r="H14" s="112" t="s">
        <v>337</v>
      </c>
      <c r="I14" s="112" t="s">
        <v>338</v>
      </c>
      <c r="J14" s="113" t="s">
        <v>362</v>
      </c>
    </row>
    <row r="15" spans="1:10" ht="32.4" customHeight="1">
      <c r="A15" s="263"/>
      <c r="B15" s="267"/>
      <c r="C15" s="107" t="s">
        <v>358</v>
      </c>
      <c r="D15" s="108" t="s">
        <v>363</v>
      </c>
      <c r="E15" s="107" t="s">
        <v>364</v>
      </c>
      <c r="F15" s="114" t="s">
        <v>336</v>
      </c>
      <c r="G15" s="111">
        <v>9</v>
      </c>
      <c r="H15" s="112" t="s">
        <v>365</v>
      </c>
      <c r="I15" s="112" t="s">
        <v>338</v>
      </c>
      <c r="J15" s="107" t="s">
        <v>366</v>
      </c>
    </row>
    <row r="16" spans="1:10" ht="32.4" customHeight="1">
      <c r="A16" s="263"/>
      <c r="B16" s="267"/>
      <c r="C16" s="107" t="s">
        <v>367</v>
      </c>
      <c r="D16" s="107" t="s">
        <v>368</v>
      </c>
      <c r="E16" s="113" t="s">
        <v>369</v>
      </c>
      <c r="F16" s="110" t="s">
        <v>361</v>
      </c>
      <c r="G16" s="111">
        <v>95</v>
      </c>
      <c r="H16" s="112" t="s">
        <v>337</v>
      </c>
      <c r="I16" s="112" t="s">
        <v>338</v>
      </c>
      <c r="J16" s="113" t="s">
        <v>370</v>
      </c>
    </row>
    <row r="17" spans="1:10" ht="32.4" customHeight="1">
      <c r="A17" s="263"/>
      <c r="B17" s="267"/>
      <c r="C17" s="107" t="s">
        <v>367</v>
      </c>
      <c r="D17" s="107" t="s">
        <v>368</v>
      </c>
      <c r="E17" s="107" t="s">
        <v>371</v>
      </c>
      <c r="F17" s="110" t="s">
        <v>361</v>
      </c>
      <c r="G17" s="111">
        <v>95</v>
      </c>
      <c r="H17" s="112" t="s">
        <v>337</v>
      </c>
      <c r="I17" s="112" t="s">
        <v>338</v>
      </c>
      <c r="J17" s="107" t="s">
        <v>372</v>
      </c>
    </row>
    <row r="18" spans="1:10" ht="32.4" customHeight="1">
      <c r="A18" s="263" t="s">
        <v>277</v>
      </c>
      <c r="B18" s="267" t="s">
        <v>373</v>
      </c>
      <c r="C18" s="107" t="s">
        <v>333</v>
      </c>
      <c r="D18" s="107" t="s">
        <v>334</v>
      </c>
      <c r="E18" s="109" t="s">
        <v>374</v>
      </c>
      <c r="F18" s="110" t="s">
        <v>336</v>
      </c>
      <c r="G18" s="111">
        <v>100</v>
      </c>
      <c r="H18" s="112" t="s">
        <v>337</v>
      </c>
      <c r="I18" s="112" t="s">
        <v>338</v>
      </c>
      <c r="J18" s="116" t="s">
        <v>375</v>
      </c>
    </row>
    <row r="19" spans="1:10" ht="32.4" customHeight="1">
      <c r="A19" s="263"/>
      <c r="B19" s="267"/>
      <c r="C19" s="107" t="s">
        <v>333</v>
      </c>
      <c r="D19" s="107" t="s">
        <v>334</v>
      </c>
      <c r="E19" s="109" t="s">
        <v>376</v>
      </c>
      <c r="F19" s="110" t="s">
        <v>361</v>
      </c>
      <c r="G19" s="111">
        <v>5</v>
      </c>
      <c r="H19" s="112" t="s">
        <v>337</v>
      </c>
      <c r="I19" s="112" t="s">
        <v>338</v>
      </c>
      <c r="J19" s="116" t="s">
        <v>377</v>
      </c>
    </row>
    <row r="20" spans="1:10" ht="32.4" customHeight="1">
      <c r="A20" s="263"/>
      <c r="B20" s="267"/>
      <c r="C20" s="107" t="s">
        <v>333</v>
      </c>
      <c r="D20" s="108" t="s">
        <v>340</v>
      </c>
      <c r="E20" s="109" t="s">
        <v>360</v>
      </c>
      <c r="F20" s="110" t="s">
        <v>361</v>
      </c>
      <c r="G20" s="111">
        <v>99.5</v>
      </c>
      <c r="H20" s="112" t="s">
        <v>337</v>
      </c>
      <c r="I20" s="112" t="s">
        <v>338</v>
      </c>
      <c r="J20" s="116" t="s">
        <v>378</v>
      </c>
    </row>
    <row r="21" spans="1:10" ht="32.4" customHeight="1">
      <c r="A21" s="263"/>
      <c r="B21" s="267"/>
      <c r="C21" s="107" t="s">
        <v>333</v>
      </c>
      <c r="D21" s="108" t="s">
        <v>343</v>
      </c>
      <c r="E21" s="113" t="s">
        <v>346</v>
      </c>
      <c r="F21" s="110" t="s">
        <v>336</v>
      </c>
      <c r="G21" s="111">
        <v>100</v>
      </c>
      <c r="H21" s="112" t="s">
        <v>337</v>
      </c>
      <c r="I21" s="112" t="s">
        <v>338</v>
      </c>
      <c r="J21" s="116" t="s">
        <v>347</v>
      </c>
    </row>
    <row r="22" spans="1:10" ht="32.4" customHeight="1">
      <c r="A22" s="263"/>
      <c r="B22" s="267"/>
      <c r="C22" s="107" t="s">
        <v>333</v>
      </c>
      <c r="D22" s="107" t="s">
        <v>348</v>
      </c>
      <c r="E22" s="113" t="s">
        <v>379</v>
      </c>
      <c r="F22" s="114" t="s">
        <v>336</v>
      </c>
      <c r="G22" s="115">
        <v>720</v>
      </c>
      <c r="H22" s="112" t="s">
        <v>350</v>
      </c>
      <c r="I22" s="112" t="s">
        <v>338</v>
      </c>
      <c r="J22" s="113" t="s">
        <v>380</v>
      </c>
    </row>
    <row r="23" spans="1:10" ht="32.4" customHeight="1">
      <c r="A23" s="263"/>
      <c r="B23" s="267"/>
      <c r="C23" s="107" t="s">
        <v>333</v>
      </c>
      <c r="D23" s="107" t="s">
        <v>348</v>
      </c>
      <c r="E23" s="113" t="s">
        <v>381</v>
      </c>
      <c r="F23" s="114" t="s">
        <v>336</v>
      </c>
      <c r="G23" s="115">
        <v>940</v>
      </c>
      <c r="H23" s="112" t="s">
        <v>350</v>
      </c>
      <c r="I23" s="112" t="s">
        <v>338</v>
      </c>
      <c r="J23" s="113" t="s">
        <v>382</v>
      </c>
    </row>
    <row r="24" spans="1:10" ht="32.4" customHeight="1">
      <c r="A24" s="263"/>
      <c r="B24" s="267"/>
      <c r="C24" s="107" t="s">
        <v>333</v>
      </c>
      <c r="D24" s="107" t="s">
        <v>348</v>
      </c>
      <c r="E24" s="113" t="s">
        <v>383</v>
      </c>
      <c r="F24" s="114" t="s">
        <v>336</v>
      </c>
      <c r="G24" s="115">
        <v>6000</v>
      </c>
      <c r="H24" s="112" t="s">
        <v>350</v>
      </c>
      <c r="I24" s="112" t="s">
        <v>338</v>
      </c>
      <c r="J24" s="113" t="s">
        <v>384</v>
      </c>
    </row>
    <row r="25" spans="1:10" ht="32.4" customHeight="1">
      <c r="A25" s="263"/>
      <c r="B25" s="267"/>
      <c r="C25" s="107" t="s">
        <v>333</v>
      </c>
      <c r="D25" s="107" t="s">
        <v>348</v>
      </c>
      <c r="E25" s="113" t="s">
        <v>385</v>
      </c>
      <c r="F25" s="114" t="s">
        <v>336</v>
      </c>
      <c r="G25" s="115">
        <v>300</v>
      </c>
      <c r="H25" s="112" t="s">
        <v>350</v>
      </c>
      <c r="I25" s="112" t="s">
        <v>338</v>
      </c>
      <c r="J25" s="113" t="s">
        <v>386</v>
      </c>
    </row>
    <row r="26" spans="1:10" ht="32.4" customHeight="1">
      <c r="A26" s="263"/>
      <c r="B26" s="267"/>
      <c r="C26" s="107" t="s">
        <v>358</v>
      </c>
      <c r="D26" s="108" t="s">
        <v>359</v>
      </c>
      <c r="E26" s="113" t="s">
        <v>387</v>
      </c>
      <c r="F26" s="114" t="s">
        <v>336</v>
      </c>
      <c r="G26" s="111">
        <v>100</v>
      </c>
      <c r="H26" s="112" t="s">
        <v>337</v>
      </c>
      <c r="I26" s="112" t="s">
        <v>338</v>
      </c>
      <c r="J26" s="113" t="s">
        <v>388</v>
      </c>
    </row>
    <row r="27" spans="1:10" ht="32.4" customHeight="1">
      <c r="A27" s="263"/>
      <c r="B27" s="267"/>
      <c r="C27" s="107" t="s">
        <v>358</v>
      </c>
      <c r="D27" s="108" t="s">
        <v>363</v>
      </c>
      <c r="E27" s="107" t="s">
        <v>389</v>
      </c>
      <c r="F27" s="114" t="s">
        <v>336</v>
      </c>
      <c r="G27" s="111">
        <v>9</v>
      </c>
      <c r="H27" s="112" t="s">
        <v>365</v>
      </c>
      <c r="I27" s="112" t="s">
        <v>338</v>
      </c>
      <c r="J27" s="107" t="s">
        <v>390</v>
      </c>
    </row>
    <row r="28" spans="1:10" ht="32.4" customHeight="1">
      <c r="A28" s="263"/>
      <c r="B28" s="267"/>
      <c r="C28" s="107" t="s">
        <v>367</v>
      </c>
      <c r="D28" s="107" t="s">
        <v>368</v>
      </c>
      <c r="E28" s="113" t="s">
        <v>391</v>
      </c>
      <c r="F28" s="110" t="s">
        <v>361</v>
      </c>
      <c r="G28" s="111">
        <v>95</v>
      </c>
      <c r="H28" s="112" t="s">
        <v>337</v>
      </c>
      <c r="I28" s="112" t="s">
        <v>338</v>
      </c>
      <c r="J28" s="113" t="s">
        <v>392</v>
      </c>
    </row>
    <row r="29" spans="1:10" ht="32.4" customHeight="1">
      <c r="A29" s="263"/>
      <c r="B29" s="267"/>
      <c r="C29" s="107" t="s">
        <v>367</v>
      </c>
      <c r="D29" s="107" t="s">
        <v>368</v>
      </c>
      <c r="E29" s="107" t="s">
        <v>371</v>
      </c>
      <c r="F29" s="110" t="s">
        <v>361</v>
      </c>
      <c r="G29" s="111">
        <v>95</v>
      </c>
      <c r="H29" s="112" t="s">
        <v>337</v>
      </c>
      <c r="I29" s="112" t="s">
        <v>338</v>
      </c>
      <c r="J29" s="107" t="s">
        <v>372</v>
      </c>
    </row>
    <row r="30" spans="1:10" ht="32.4" customHeight="1">
      <c r="A30" s="263" t="s">
        <v>393</v>
      </c>
      <c r="B30" s="267" t="s">
        <v>394</v>
      </c>
      <c r="C30" s="107" t="s">
        <v>333</v>
      </c>
      <c r="D30" s="108" t="s">
        <v>334</v>
      </c>
      <c r="E30" s="109" t="s">
        <v>395</v>
      </c>
      <c r="F30" s="110" t="s">
        <v>336</v>
      </c>
      <c r="G30" s="111">
        <v>100</v>
      </c>
      <c r="H30" s="112" t="s">
        <v>337</v>
      </c>
      <c r="I30" s="112" t="s">
        <v>338</v>
      </c>
      <c r="J30" s="116" t="s">
        <v>396</v>
      </c>
    </row>
    <row r="31" spans="1:10" ht="32.4" customHeight="1">
      <c r="A31" s="263"/>
      <c r="B31" s="267"/>
      <c r="C31" s="107" t="s">
        <v>333</v>
      </c>
      <c r="D31" s="108" t="s">
        <v>340</v>
      </c>
      <c r="E31" s="109" t="s">
        <v>397</v>
      </c>
      <c r="F31" s="110" t="s">
        <v>336</v>
      </c>
      <c r="G31" s="111">
        <v>100</v>
      </c>
      <c r="H31" s="112" t="s">
        <v>337</v>
      </c>
      <c r="I31" s="112" t="s">
        <v>338</v>
      </c>
      <c r="J31" s="116" t="s">
        <v>398</v>
      </c>
    </row>
    <row r="32" spans="1:10" ht="32.4" customHeight="1">
      <c r="A32" s="263"/>
      <c r="B32" s="267"/>
      <c r="C32" s="107" t="s">
        <v>333</v>
      </c>
      <c r="D32" s="108" t="s">
        <v>340</v>
      </c>
      <c r="E32" s="113" t="s">
        <v>344</v>
      </c>
      <c r="F32" s="110" t="s">
        <v>336</v>
      </c>
      <c r="G32" s="111">
        <v>100</v>
      </c>
      <c r="H32" s="112" t="s">
        <v>337</v>
      </c>
      <c r="I32" s="112" t="s">
        <v>338</v>
      </c>
      <c r="J32" s="116" t="s">
        <v>345</v>
      </c>
    </row>
    <row r="33" spans="1:10" ht="32.4" customHeight="1">
      <c r="A33" s="263"/>
      <c r="B33" s="267"/>
      <c r="C33" s="107" t="s">
        <v>333</v>
      </c>
      <c r="D33" s="107" t="s">
        <v>343</v>
      </c>
      <c r="E33" s="113" t="s">
        <v>346</v>
      </c>
      <c r="F33" s="110" t="s">
        <v>336</v>
      </c>
      <c r="G33" s="111">
        <v>100</v>
      </c>
      <c r="H33" s="112" t="s">
        <v>337</v>
      </c>
      <c r="I33" s="112" t="s">
        <v>338</v>
      </c>
      <c r="J33" s="116" t="s">
        <v>347</v>
      </c>
    </row>
    <row r="34" spans="1:10" ht="32.4" customHeight="1">
      <c r="A34" s="263"/>
      <c r="B34" s="267"/>
      <c r="C34" s="107" t="s">
        <v>333</v>
      </c>
      <c r="D34" s="108" t="s">
        <v>348</v>
      </c>
      <c r="E34" s="113" t="s">
        <v>399</v>
      </c>
      <c r="F34" s="114" t="s">
        <v>336</v>
      </c>
      <c r="G34" s="115">
        <v>150</v>
      </c>
      <c r="H34" s="112" t="s">
        <v>350</v>
      </c>
      <c r="I34" s="112" t="s">
        <v>338</v>
      </c>
      <c r="J34" s="113" t="s">
        <v>400</v>
      </c>
    </row>
    <row r="35" spans="1:10" ht="32.4" customHeight="1">
      <c r="A35" s="263"/>
      <c r="B35" s="267"/>
      <c r="C35" s="107" t="s">
        <v>358</v>
      </c>
      <c r="D35" s="108" t="s">
        <v>359</v>
      </c>
      <c r="E35" s="113" t="s">
        <v>401</v>
      </c>
      <c r="F35" s="114" t="s">
        <v>336</v>
      </c>
      <c r="G35" s="111">
        <v>100</v>
      </c>
      <c r="H35" s="112" t="s">
        <v>337</v>
      </c>
      <c r="I35" s="112" t="s">
        <v>338</v>
      </c>
      <c r="J35" s="113" t="s">
        <v>402</v>
      </c>
    </row>
    <row r="36" spans="1:10" ht="32.4" customHeight="1">
      <c r="A36" s="263"/>
      <c r="B36" s="267"/>
      <c r="C36" s="107" t="s">
        <v>358</v>
      </c>
      <c r="D36" s="108" t="s">
        <v>363</v>
      </c>
      <c r="E36" s="107" t="s">
        <v>403</v>
      </c>
      <c r="F36" s="114" t="s">
        <v>336</v>
      </c>
      <c r="G36" s="111">
        <v>3</v>
      </c>
      <c r="H36" s="112" t="s">
        <v>365</v>
      </c>
      <c r="I36" s="112" t="s">
        <v>338</v>
      </c>
      <c r="J36" s="107" t="s">
        <v>404</v>
      </c>
    </row>
    <row r="37" spans="1:10" ht="32.4" customHeight="1">
      <c r="A37" s="263"/>
      <c r="B37" s="267"/>
      <c r="C37" s="107" t="s">
        <v>367</v>
      </c>
      <c r="D37" s="107" t="s">
        <v>368</v>
      </c>
      <c r="E37" s="113" t="s">
        <v>369</v>
      </c>
      <c r="F37" s="110" t="s">
        <v>361</v>
      </c>
      <c r="G37" s="111">
        <v>95</v>
      </c>
      <c r="H37" s="112" t="s">
        <v>337</v>
      </c>
      <c r="I37" s="112" t="s">
        <v>338</v>
      </c>
      <c r="J37" s="113" t="s">
        <v>370</v>
      </c>
    </row>
    <row r="38" spans="1:10" ht="32.4" customHeight="1">
      <c r="A38" s="263"/>
      <c r="B38" s="267"/>
      <c r="C38" s="107" t="s">
        <v>367</v>
      </c>
      <c r="D38" s="107" t="s">
        <v>368</v>
      </c>
      <c r="E38" s="107" t="s">
        <v>371</v>
      </c>
      <c r="F38" s="110" t="s">
        <v>361</v>
      </c>
      <c r="G38" s="111">
        <v>95</v>
      </c>
      <c r="H38" s="112" t="s">
        <v>337</v>
      </c>
      <c r="I38" s="112" t="s">
        <v>338</v>
      </c>
      <c r="J38" s="107" t="s">
        <v>372</v>
      </c>
    </row>
    <row r="39" spans="1:10" ht="32.4" customHeight="1">
      <c r="A39" s="263" t="s">
        <v>405</v>
      </c>
      <c r="B39" s="267" t="s">
        <v>406</v>
      </c>
      <c r="C39" s="107" t="s">
        <v>333</v>
      </c>
      <c r="D39" s="108" t="s">
        <v>334</v>
      </c>
      <c r="E39" s="109" t="s">
        <v>407</v>
      </c>
      <c r="F39" s="110" t="s">
        <v>336</v>
      </c>
      <c r="G39" s="111">
        <v>100</v>
      </c>
      <c r="H39" s="112" t="s">
        <v>337</v>
      </c>
      <c r="I39" s="112" t="s">
        <v>338</v>
      </c>
      <c r="J39" s="116" t="s">
        <v>408</v>
      </c>
    </row>
    <row r="40" spans="1:10" ht="32.4" customHeight="1">
      <c r="A40" s="263"/>
      <c r="B40" s="267"/>
      <c r="C40" s="107" t="s">
        <v>333</v>
      </c>
      <c r="D40" s="108" t="s">
        <v>340</v>
      </c>
      <c r="E40" s="109" t="s">
        <v>409</v>
      </c>
      <c r="F40" s="110" t="s">
        <v>336</v>
      </c>
      <c r="G40" s="111">
        <v>100</v>
      </c>
      <c r="H40" s="112" t="s">
        <v>337</v>
      </c>
      <c r="I40" s="112" t="s">
        <v>338</v>
      </c>
      <c r="J40" s="116" t="s">
        <v>410</v>
      </c>
    </row>
    <row r="41" spans="1:10" ht="32.4" customHeight="1">
      <c r="A41" s="263"/>
      <c r="B41" s="267"/>
      <c r="C41" s="107" t="s">
        <v>333</v>
      </c>
      <c r="D41" s="107" t="s">
        <v>343</v>
      </c>
      <c r="E41" s="113" t="s">
        <v>344</v>
      </c>
      <c r="F41" s="110" t="s">
        <v>336</v>
      </c>
      <c r="G41" s="111">
        <v>100</v>
      </c>
      <c r="H41" s="112" t="s">
        <v>337</v>
      </c>
      <c r="I41" s="112" t="s">
        <v>338</v>
      </c>
      <c r="J41" s="116" t="s">
        <v>345</v>
      </c>
    </row>
    <row r="42" spans="1:10" ht="32.4" customHeight="1">
      <c r="A42" s="263"/>
      <c r="B42" s="267"/>
      <c r="C42" s="107" t="s">
        <v>333</v>
      </c>
      <c r="D42" s="107" t="s">
        <v>343</v>
      </c>
      <c r="E42" s="113" t="s">
        <v>346</v>
      </c>
      <c r="F42" s="110" t="s">
        <v>336</v>
      </c>
      <c r="G42" s="111">
        <v>100</v>
      </c>
      <c r="H42" s="112" t="s">
        <v>337</v>
      </c>
      <c r="I42" s="112" t="s">
        <v>338</v>
      </c>
      <c r="J42" s="116" t="s">
        <v>347</v>
      </c>
    </row>
    <row r="43" spans="1:10" ht="32.4" customHeight="1">
      <c r="A43" s="263"/>
      <c r="B43" s="267"/>
      <c r="C43" s="107" t="s">
        <v>333</v>
      </c>
      <c r="D43" s="107" t="s">
        <v>348</v>
      </c>
      <c r="E43" s="113" t="s">
        <v>411</v>
      </c>
      <c r="F43" s="114" t="s">
        <v>336</v>
      </c>
      <c r="G43" s="190" t="s">
        <v>412</v>
      </c>
      <c r="H43" s="112" t="s">
        <v>350</v>
      </c>
      <c r="I43" s="112" t="s">
        <v>338</v>
      </c>
      <c r="J43" s="113" t="s">
        <v>413</v>
      </c>
    </row>
    <row r="44" spans="1:10" ht="32.4" customHeight="1">
      <c r="A44" s="263"/>
      <c r="B44" s="267"/>
      <c r="C44" s="107" t="s">
        <v>333</v>
      </c>
      <c r="D44" s="107" t="s">
        <v>348</v>
      </c>
      <c r="E44" s="113" t="s">
        <v>414</v>
      </c>
      <c r="F44" s="114" t="s">
        <v>336</v>
      </c>
      <c r="G44" s="190" t="s">
        <v>415</v>
      </c>
      <c r="H44" s="112" t="s">
        <v>350</v>
      </c>
      <c r="I44" s="112" t="s">
        <v>338</v>
      </c>
      <c r="J44" s="113" t="s">
        <v>416</v>
      </c>
    </row>
    <row r="45" spans="1:10" ht="32.4" customHeight="1">
      <c r="A45" s="263"/>
      <c r="B45" s="267"/>
      <c r="C45" s="107" t="s">
        <v>358</v>
      </c>
      <c r="D45" s="108" t="s">
        <v>359</v>
      </c>
      <c r="E45" s="113" t="s">
        <v>387</v>
      </c>
      <c r="F45" s="114" t="s">
        <v>336</v>
      </c>
      <c r="G45" s="111">
        <v>100</v>
      </c>
      <c r="H45" s="112" t="s">
        <v>337</v>
      </c>
      <c r="I45" s="112" t="s">
        <v>338</v>
      </c>
      <c r="J45" s="113" t="s">
        <v>388</v>
      </c>
    </row>
    <row r="46" spans="1:10" ht="32.4" customHeight="1">
      <c r="A46" s="263"/>
      <c r="B46" s="267"/>
      <c r="C46" s="107" t="s">
        <v>358</v>
      </c>
      <c r="D46" s="108" t="s">
        <v>363</v>
      </c>
      <c r="E46" s="107" t="s">
        <v>417</v>
      </c>
      <c r="F46" s="114" t="s">
        <v>336</v>
      </c>
      <c r="G46" s="111">
        <v>3</v>
      </c>
      <c r="H46" s="112" t="s">
        <v>365</v>
      </c>
      <c r="I46" s="112" t="s">
        <v>338</v>
      </c>
      <c r="J46" s="107" t="s">
        <v>418</v>
      </c>
    </row>
    <row r="47" spans="1:10" ht="32.4" customHeight="1">
      <c r="A47" s="263"/>
      <c r="B47" s="267"/>
      <c r="C47" s="107" t="s">
        <v>367</v>
      </c>
      <c r="D47" s="107" t="s">
        <v>368</v>
      </c>
      <c r="E47" s="113" t="s">
        <v>369</v>
      </c>
      <c r="F47" s="110" t="s">
        <v>361</v>
      </c>
      <c r="G47" s="111">
        <v>95</v>
      </c>
      <c r="H47" s="112" t="s">
        <v>337</v>
      </c>
      <c r="I47" s="112" t="s">
        <v>338</v>
      </c>
      <c r="J47" s="113" t="s">
        <v>370</v>
      </c>
    </row>
    <row r="48" spans="1:10" ht="32.4" customHeight="1">
      <c r="A48" s="263"/>
      <c r="B48" s="267"/>
      <c r="C48" s="107" t="s">
        <v>367</v>
      </c>
      <c r="D48" s="107" t="s">
        <v>368</v>
      </c>
      <c r="E48" s="107" t="s">
        <v>371</v>
      </c>
      <c r="F48" s="110" t="s">
        <v>361</v>
      </c>
      <c r="G48" s="111">
        <v>95</v>
      </c>
      <c r="H48" s="112" t="s">
        <v>337</v>
      </c>
      <c r="I48" s="112" t="s">
        <v>338</v>
      </c>
      <c r="J48" s="107" t="s">
        <v>372</v>
      </c>
    </row>
    <row r="49" spans="1:10" ht="32.4" customHeight="1">
      <c r="A49" s="263" t="s">
        <v>419</v>
      </c>
      <c r="B49" s="267" t="s">
        <v>420</v>
      </c>
      <c r="C49" s="107" t="s">
        <v>333</v>
      </c>
      <c r="D49" s="108" t="s">
        <v>334</v>
      </c>
      <c r="E49" s="109" t="s">
        <v>421</v>
      </c>
      <c r="F49" s="110" t="s">
        <v>336</v>
      </c>
      <c r="G49" s="111">
        <v>100</v>
      </c>
      <c r="H49" s="112" t="s">
        <v>337</v>
      </c>
      <c r="I49" s="112" t="s">
        <v>338</v>
      </c>
      <c r="J49" s="116" t="s">
        <v>422</v>
      </c>
    </row>
    <row r="50" spans="1:10" ht="32.4" customHeight="1">
      <c r="A50" s="263"/>
      <c r="B50" s="267"/>
      <c r="C50" s="107" t="s">
        <v>333</v>
      </c>
      <c r="D50" s="108" t="s">
        <v>340</v>
      </c>
      <c r="E50" s="109" t="s">
        <v>409</v>
      </c>
      <c r="F50" s="110" t="s">
        <v>336</v>
      </c>
      <c r="G50" s="111">
        <v>100</v>
      </c>
      <c r="H50" s="112" t="s">
        <v>337</v>
      </c>
      <c r="I50" s="112" t="s">
        <v>338</v>
      </c>
      <c r="J50" s="116" t="s">
        <v>410</v>
      </c>
    </row>
    <row r="51" spans="1:10" ht="32.4" customHeight="1">
      <c r="A51" s="263"/>
      <c r="B51" s="267"/>
      <c r="C51" s="107" t="s">
        <v>333</v>
      </c>
      <c r="D51" s="107" t="s">
        <v>343</v>
      </c>
      <c r="E51" s="113" t="s">
        <v>344</v>
      </c>
      <c r="F51" s="110" t="s">
        <v>336</v>
      </c>
      <c r="G51" s="111">
        <v>100</v>
      </c>
      <c r="H51" s="112" t="s">
        <v>337</v>
      </c>
      <c r="I51" s="112" t="s">
        <v>338</v>
      </c>
      <c r="J51" s="116" t="s">
        <v>345</v>
      </c>
    </row>
    <row r="52" spans="1:10" ht="32.4" customHeight="1">
      <c r="A52" s="263"/>
      <c r="B52" s="267"/>
      <c r="C52" s="107" t="s">
        <v>333</v>
      </c>
      <c r="D52" s="107" t="s">
        <v>343</v>
      </c>
      <c r="E52" s="113" t="s">
        <v>346</v>
      </c>
      <c r="F52" s="110" t="s">
        <v>336</v>
      </c>
      <c r="G52" s="111">
        <v>100</v>
      </c>
      <c r="H52" s="112" t="s">
        <v>337</v>
      </c>
      <c r="I52" s="112" t="s">
        <v>338</v>
      </c>
      <c r="J52" s="116" t="s">
        <v>347</v>
      </c>
    </row>
    <row r="53" spans="1:10" ht="32.4" customHeight="1">
      <c r="A53" s="263"/>
      <c r="B53" s="267"/>
      <c r="C53" s="107" t="s">
        <v>333</v>
      </c>
      <c r="D53" s="108" t="s">
        <v>348</v>
      </c>
      <c r="E53" s="113" t="s">
        <v>423</v>
      </c>
      <c r="F53" s="114" t="s">
        <v>336</v>
      </c>
      <c r="G53" s="115">
        <v>1300</v>
      </c>
      <c r="H53" s="112" t="s">
        <v>350</v>
      </c>
      <c r="I53" s="112" t="s">
        <v>338</v>
      </c>
      <c r="J53" s="113" t="s">
        <v>424</v>
      </c>
    </row>
    <row r="54" spans="1:10" ht="32.4" customHeight="1">
      <c r="A54" s="263"/>
      <c r="B54" s="267"/>
      <c r="C54" s="107" t="s">
        <v>358</v>
      </c>
      <c r="D54" s="108" t="s">
        <v>359</v>
      </c>
      <c r="E54" s="113" t="s">
        <v>387</v>
      </c>
      <c r="F54" s="114" t="s">
        <v>336</v>
      </c>
      <c r="G54" s="111">
        <v>100</v>
      </c>
      <c r="H54" s="112" t="s">
        <v>337</v>
      </c>
      <c r="I54" s="112" t="s">
        <v>338</v>
      </c>
      <c r="J54" s="113" t="s">
        <v>388</v>
      </c>
    </row>
    <row r="55" spans="1:10" ht="32.4" customHeight="1">
      <c r="A55" s="263"/>
      <c r="B55" s="267"/>
      <c r="C55" s="107" t="s">
        <v>358</v>
      </c>
      <c r="D55" s="108" t="s">
        <v>363</v>
      </c>
      <c r="E55" s="107" t="s">
        <v>425</v>
      </c>
      <c r="F55" s="114" t="s">
        <v>336</v>
      </c>
      <c r="G55" s="111">
        <v>3</v>
      </c>
      <c r="H55" s="112" t="s">
        <v>365</v>
      </c>
      <c r="I55" s="112" t="s">
        <v>338</v>
      </c>
      <c r="J55" s="107" t="s">
        <v>426</v>
      </c>
    </row>
    <row r="56" spans="1:10" ht="32.4" customHeight="1">
      <c r="A56" s="263"/>
      <c r="B56" s="267"/>
      <c r="C56" s="107" t="s">
        <v>367</v>
      </c>
      <c r="D56" s="107" t="s">
        <v>368</v>
      </c>
      <c r="E56" s="113" t="s">
        <v>369</v>
      </c>
      <c r="F56" s="110" t="s">
        <v>361</v>
      </c>
      <c r="G56" s="111">
        <v>95</v>
      </c>
      <c r="H56" s="112" t="s">
        <v>337</v>
      </c>
      <c r="I56" s="112" t="s">
        <v>338</v>
      </c>
      <c r="J56" s="113" t="s">
        <v>370</v>
      </c>
    </row>
    <row r="57" spans="1:10" ht="32.4" customHeight="1">
      <c r="A57" s="263"/>
      <c r="B57" s="267"/>
      <c r="C57" s="107" t="s">
        <v>367</v>
      </c>
      <c r="D57" s="107" t="s">
        <v>368</v>
      </c>
      <c r="E57" s="107" t="s">
        <v>371</v>
      </c>
      <c r="F57" s="110" t="s">
        <v>361</v>
      </c>
      <c r="G57" s="111">
        <v>95</v>
      </c>
      <c r="H57" s="112" t="s">
        <v>337</v>
      </c>
      <c r="I57" s="112" t="s">
        <v>338</v>
      </c>
      <c r="J57" s="107" t="s">
        <v>372</v>
      </c>
    </row>
    <row r="58" spans="1:10" ht="32.4" customHeight="1">
      <c r="A58" s="263" t="s">
        <v>427</v>
      </c>
      <c r="B58" s="267" t="s">
        <v>428</v>
      </c>
      <c r="C58" s="107" t="s">
        <v>333</v>
      </c>
      <c r="D58" s="108" t="s">
        <v>334</v>
      </c>
      <c r="E58" s="109" t="s">
        <v>429</v>
      </c>
      <c r="F58" s="110" t="s">
        <v>336</v>
      </c>
      <c r="G58" s="111">
        <v>100</v>
      </c>
      <c r="H58" s="112" t="s">
        <v>337</v>
      </c>
      <c r="I58" s="112" t="s">
        <v>338</v>
      </c>
      <c r="J58" s="116" t="s">
        <v>430</v>
      </c>
    </row>
    <row r="59" spans="1:10" ht="32.4" customHeight="1">
      <c r="A59" s="263"/>
      <c r="B59" s="267"/>
      <c r="C59" s="107" t="s">
        <v>333</v>
      </c>
      <c r="D59" s="108" t="s">
        <v>340</v>
      </c>
      <c r="E59" s="109" t="s">
        <v>409</v>
      </c>
      <c r="F59" s="110" t="s">
        <v>336</v>
      </c>
      <c r="G59" s="111">
        <v>100</v>
      </c>
      <c r="H59" s="112" t="s">
        <v>337</v>
      </c>
      <c r="I59" s="112" t="s">
        <v>338</v>
      </c>
      <c r="J59" s="116" t="s">
        <v>410</v>
      </c>
    </row>
    <row r="60" spans="1:10" ht="32.4" customHeight="1">
      <c r="A60" s="263"/>
      <c r="B60" s="267"/>
      <c r="C60" s="107" t="s">
        <v>333</v>
      </c>
      <c r="D60" s="107" t="s">
        <v>343</v>
      </c>
      <c r="E60" s="113" t="s">
        <v>344</v>
      </c>
      <c r="F60" s="110" t="s">
        <v>336</v>
      </c>
      <c r="G60" s="111">
        <v>100</v>
      </c>
      <c r="H60" s="112" t="s">
        <v>337</v>
      </c>
      <c r="I60" s="112" t="s">
        <v>338</v>
      </c>
      <c r="J60" s="116" t="s">
        <v>345</v>
      </c>
    </row>
    <row r="61" spans="1:10" ht="32.4" customHeight="1">
      <c r="A61" s="263"/>
      <c r="B61" s="267"/>
      <c r="C61" s="107" t="s">
        <v>333</v>
      </c>
      <c r="D61" s="107" t="s">
        <v>343</v>
      </c>
      <c r="E61" s="113" t="s">
        <v>346</v>
      </c>
      <c r="F61" s="110" t="s">
        <v>336</v>
      </c>
      <c r="G61" s="111">
        <v>100</v>
      </c>
      <c r="H61" s="112" t="s">
        <v>337</v>
      </c>
      <c r="I61" s="112" t="s">
        <v>338</v>
      </c>
      <c r="J61" s="116" t="s">
        <v>347</v>
      </c>
    </row>
    <row r="62" spans="1:10" ht="32.4" customHeight="1">
      <c r="A62" s="263"/>
      <c r="B62" s="267"/>
      <c r="C62" s="107" t="s">
        <v>333</v>
      </c>
      <c r="D62" s="108" t="s">
        <v>348</v>
      </c>
      <c r="E62" s="113" t="s">
        <v>431</v>
      </c>
      <c r="F62" s="114" t="s">
        <v>336</v>
      </c>
      <c r="G62" s="115">
        <v>2500</v>
      </c>
      <c r="H62" s="112" t="s">
        <v>350</v>
      </c>
      <c r="I62" s="112" t="s">
        <v>338</v>
      </c>
      <c r="J62" s="113" t="s">
        <v>432</v>
      </c>
    </row>
    <row r="63" spans="1:10" ht="32.4" customHeight="1">
      <c r="A63" s="263"/>
      <c r="B63" s="267"/>
      <c r="C63" s="107" t="s">
        <v>358</v>
      </c>
      <c r="D63" s="108" t="s">
        <v>359</v>
      </c>
      <c r="E63" s="113" t="s">
        <v>433</v>
      </c>
      <c r="F63" s="114" t="s">
        <v>336</v>
      </c>
      <c r="G63" s="111">
        <v>100</v>
      </c>
      <c r="H63" s="112" t="s">
        <v>337</v>
      </c>
      <c r="I63" s="112" t="s">
        <v>338</v>
      </c>
      <c r="J63" s="113" t="s">
        <v>434</v>
      </c>
    </row>
    <row r="64" spans="1:10" ht="32.4" customHeight="1">
      <c r="A64" s="263"/>
      <c r="B64" s="267"/>
      <c r="C64" s="107" t="s">
        <v>358</v>
      </c>
      <c r="D64" s="108" t="s">
        <v>363</v>
      </c>
      <c r="E64" s="107" t="s">
        <v>425</v>
      </c>
      <c r="F64" s="114" t="s">
        <v>336</v>
      </c>
      <c r="G64" s="111">
        <v>3</v>
      </c>
      <c r="H64" s="112" t="s">
        <v>365</v>
      </c>
      <c r="I64" s="112" t="s">
        <v>338</v>
      </c>
      <c r="J64" s="107" t="s">
        <v>426</v>
      </c>
    </row>
    <row r="65" spans="1:10" ht="32.4" customHeight="1">
      <c r="A65" s="263"/>
      <c r="B65" s="267"/>
      <c r="C65" s="107" t="s">
        <v>367</v>
      </c>
      <c r="D65" s="107" t="s">
        <v>368</v>
      </c>
      <c r="E65" s="113" t="s">
        <v>369</v>
      </c>
      <c r="F65" s="110" t="s">
        <v>361</v>
      </c>
      <c r="G65" s="111">
        <v>95</v>
      </c>
      <c r="H65" s="112" t="s">
        <v>337</v>
      </c>
      <c r="I65" s="112" t="s">
        <v>338</v>
      </c>
      <c r="J65" s="113" t="s">
        <v>370</v>
      </c>
    </row>
    <row r="66" spans="1:10" ht="32.4" customHeight="1">
      <c r="A66" s="263"/>
      <c r="B66" s="267"/>
      <c r="C66" s="107" t="s">
        <v>367</v>
      </c>
      <c r="D66" s="107" t="s">
        <v>368</v>
      </c>
      <c r="E66" s="107" t="s">
        <v>371</v>
      </c>
      <c r="F66" s="110" t="s">
        <v>361</v>
      </c>
      <c r="G66" s="111">
        <v>95</v>
      </c>
      <c r="H66" s="112" t="s">
        <v>337</v>
      </c>
      <c r="I66" s="112" t="s">
        <v>338</v>
      </c>
      <c r="J66" s="107" t="s">
        <v>372</v>
      </c>
    </row>
    <row r="67" spans="1:10" ht="32.4" customHeight="1">
      <c r="A67" s="263" t="s">
        <v>279</v>
      </c>
      <c r="B67" s="267" t="s">
        <v>435</v>
      </c>
      <c r="C67" s="107" t="s">
        <v>333</v>
      </c>
      <c r="D67" s="107" t="s">
        <v>334</v>
      </c>
      <c r="E67" s="109" t="s">
        <v>436</v>
      </c>
      <c r="F67" s="110" t="s">
        <v>336</v>
      </c>
      <c r="G67" s="111">
        <v>100</v>
      </c>
      <c r="H67" s="112" t="s">
        <v>337</v>
      </c>
      <c r="I67" s="112" t="s">
        <v>338</v>
      </c>
      <c r="J67" s="116" t="s">
        <v>437</v>
      </c>
    </row>
    <row r="68" spans="1:10" ht="32.4" customHeight="1">
      <c r="A68" s="263"/>
      <c r="B68" s="267"/>
      <c r="C68" s="107" t="s">
        <v>333</v>
      </c>
      <c r="D68" s="107" t="s">
        <v>334</v>
      </c>
      <c r="E68" s="109" t="s">
        <v>376</v>
      </c>
      <c r="F68" s="110" t="s">
        <v>361</v>
      </c>
      <c r="G68" s="111">
        <v>5</v>
      </c>
      <c r="H68" s="112" t="s">
        <v>337</v>
      </c>
      <c r="I68" s="112" t="s">
        <v>338</v>
      </c>
      <c r="J68" s="116" t="s">
        <v>377</v>
      </c>
    </row>
    <row r="69" spans="1:10" ht="32.4" customHeight="1">
      <c r="A69" s="263"/>
      <c r="B69" s="267"/>
      <c r="C69" s="107" t="s">
        <v>333</v>
      </c>
      <c r="D69" s="108" t="s">
        <v>340</v>
      </c>
      <c r="E69" s="109" t="s">
        <v>438</v>
      </c>
      <c r="F69" s="110" t="s">
        <v>361</v>
      </c>
      <c r="G69" s="111">
        <v>90</v>
      </c>
      <c r="H69" s="112" t="s">
        <v>337</v>
      </c>
      <c r="I69" s="112" t="s">
        <v>338</v>
      </c>
      <c r="J69" s="116" t="s">
        <v>439</v>
      </c>
    </row>
    <row r="70" spans="1:10" ht="32.4" customHeight="1">
      <c r="A70" s="263"/>
      <c r="B70" s="267"/>
      <c r="C70" s="107" t="s">
        <v>333</v>
      </c>
      <c r="D70" s="108" t="s">
        <v>343</v>
      </c>
      <c r="E70" s="113" t="s">
        <v>346</v>
      </c>
      <c r="F70" s="110" t="s">
        <v>336</v>
      </c>
      <c r="G70" s="111">
        <v>100</v>
      </c>
      <c r="H70" s="112" t="s">
        <v>337</v>
      </c>
      <c r="I70" s="112" t="s">
        <v>338</v>
      </c>
      <c r="J70" s="116" t="s">
        <v>347</v>
      </c>
    </row>
    <row r="71" spans="1:10" ht="32.4" customHeight="1">
      <c r="A71" s="263"/>
      <c r="B71" s="267"/>
      <c r="C71" s="107" t="s">
        <v>333</v>
      </c>
      <c r="D71" s="108" t="s">
        <v>348</v>
      </c>
      <c r="E71" s="113" t="s">
        <v>440</v>
      </c>
      <c r="F71" s="114" t="s">
        <v>336</v>
      </c>
      <c r="G71" s="115">
        <v>1500</v>
      </c>
      <c r="H71" s="112" t="s">
        <v>350</v>
      </c>
      <c r="I71" s="112" t="s">
        <v>338</v>
      </c>
      <c r="J71" s="113" t="s">
        <v>441</v>
      </c>
    </row>
    <row r="72" spans="1:10" ht="32.4" customHeight="1">
      <c r="A72" s="263"/>
      <c r="B72" s="267"/>
      <c r="C72" s="107" t="s">
        <v>358</v>
      </c>
      <c r="D72" s="108" t="s">
        <v>359</v>
      </c>
      <c r="E72" s="113" t="s">
        <v>387</v>
      </c>
      <c r="F72" s="114" t="s">
        <v>336</v>
      </c>
      <c r="G72" s="111">
        <v>100</v>
      </c>
      <c r="H72" s="112" t="s">
        <v>337</v>
      </c>
      <c r="I72" s="112" t="s">
        <v>338</v>
      </c>
      <c r="J72" s="113" t="s">
        <v>388</v>
      </c>
    </row>
    <row r="73" spans="1:10" ht="32.4" customHeight="1">
      <c r="A73" s="263"/>
      <c r="B73" s="267"/>
      <c r="C73" s="107" t="s">
        <v>358</v>
      </c>
      <c r="D73" s="108" t="s">
        <v>363</v>
      </c>
      <c r="E73" s="107" t="s">
        <v>389</v>
      </c>
      <c r="F73" s="114" t="s">
        <v>336</v>
      </c>
      <c r="G73" s="111">
        <v>3</v>
      </c>
      <c r="H73" s="112" t="s">
        <v>365</v>
      </c>
      <c r="I73" s="112" t="s">
        <v>338</v>
      </c>
      <c r="J73" s="107" t="s">
        <v>442</v>
      </c>
    </row>
    <row r="74" spans="1:10" ht="32.4" customHeight="1">
      <c r="A74" s="263"/>
      <c r="B74" s="267"/>
      <c r="C74" s="107" t="s">
        <v>367</v>
      </c>
      <c r="D74" s="107" t="s">
        <v>368</v>
      </c>
      <c r="E74" s="113" t="s">
        <v>391</v>
      </c>
      <c r="F74" s="110" t="s">
        <v>361</v>
      </c>
      <c r="G74" s="111">
        <v>95</v>
      </c>
      <c r="H74" s="112" t="s">
        <v>337</v>
      </c>
      <c r="I74" s="112" t="s">
        <v>338</v>
      </c>
      <c r="J74" s="113" t="s">
        <v>392</v>
      </c>
    </row>
    <row r="75" spans="1:10" ht="32.4" customHeight="1">
      <c r="A75" s="263"/>
      <c r="B75" s="267"/>
      <c r="C75" s="107" t="s">
        <v>367</v>
      </c>
      <c r="D75" s="107" t="s">
        <v>368</v>
      </c>
      <c r="E75" s="107" t="s">
        <v>371</v>
      </c>
      <c r="F75" s="110" t="s">
        <v>361</v>
      </c>
      <c r="G75" s="111">
        <v>95</v>
      </c>
      <c r="H75" s="112" t="s">
        <v>337</v>
      </c>
      <c r="I75" s="112" t="s">
        <v>338</v>
      </c>
      <c r="J75" s="107" t="s">
        <v>372</v>
      </c>
    </row>
    <row r="76" spans="1:10" s="101" customFormat="1" ht="32.4" customHeight="1">
      <c r="A76" s="264" t="s">
        <v>310</v>
      </c>
      <c r="B76" s="264" t="s">
        <v>443</v>
      </c>
      <c r="C76" s="117" t="s">
        <v>333</v>
      </c>
      <c r="D76" s="118" t="s">
        <v>334</v>
      </c>
      <c r="E76" s="118" t="s">
        <v>444</v>
      </c>
      <c r="F76" s="39" t="s">
        <v>361</v>
      </c>
      <c r="G76" s="118" t="s">
        <v>200</v>
      </c>
      <c r="H76" s="39" t="s">
        <v>445</v>
      </c>
      <c r="I76" s="112" t="s">
        <v>338</v>
      </c>
      <c r="J76" s="40" t="s">
        <v>446</v>
      </c>
    </row>
    <row r="77" spans="1:10" s="101" customFormat="1" ht="32.4" customHeight="1">
      <c r="A77" s="265"/>
      <c r="B77" s="265"/>
      <c r="C77" s="117" t="s">
        <v>333</v>
      </c>
      <c r="D77" s="118" t="s">
        <v>340</v>
      </c>
      <c r="E77" s="118" t="s">
        <v>447</v>
      </c>
      <c r="F77" s="39" t="s">
        <v>336</v>
      </c>
      <c r="G77" s="118" t="s">
        <v>448</v>
      </c>
      <c r="H77" s="39" t="s">
        <v>337</v>
      </c>
      <c r="I77" s="112" t="s">
        <v>338</v>
      </c>
      <c r="J77" s="40" t="s">
        <v>449</v>
      </c>
    </row>
    <row r="78" spans="1:10" s="101" customFormat="1" ht="32.4" customHeight="1">
      <c r="A78" s="265"/>
      <c r="B78" s="265"/>
      <c r="C78" s="117" t="s">
        <v>333</v>
      </c>
      <c r="D78" s="118" t="s">
        <v>340</v>
      </c>
      <c r="E78" s="118" t="s">
        <v>450</v>
      </c>
      <c r="F78" s="39" t="s">
        <v>336</v>
      </c>
      <c r="G78" s="118" t="s">
        <v>448</v>
      </c>
      <c r="H78" s="39" t="s">
        <v>337</v>
      </c>
      <c r="I78" s="112" t="s">
        <v>338</v>
      </c>
      <c r="J78" s="40" t="s">
        <v>451</v>
      </c>
    </row>
    <row r="79" spans="1:10" s="101" customFormat="1" ht="32.4" customHeight="1">
      <c r="A79" s="265"/>
      <c r="B79" s="265"/>
      <c r="C79" s="117" t="s">
        <v>333</v>
      </c>
      <c r="D79" s="118" t="s">
        <v>343</v>
      </c>
      <c r="E79" s="118" t="s">
        <v>452</v>
      </c>
      <c r="F79" s="39" t="s">
        <v>453</v>
      </c>
      <c r="G79" s="118" t="s">
        <v>454</v>
      </c>
      <c r="H79" s="39" t="s">
        <v>455</v>
      </c>
      <c r="I79" s="112" t="s">
        <v>338</v>
      </c>
      <c r="J79" s="40" t="s">
        <v>456</v>
      </c>
    </row>
    <row r="80" spans="1:10" s="101" customFormat="1" ht="32.4" customHeight="1">
      <c r="A80" s="265"/>
      <c r="B80" s="265"/>
      <c r="C80" s="118" t="s">
        <v>358</v>
      </c>
      <c r="D80" s="118" t="s">
        <v>359</v>
      </c>
      <c r="E80" s="118" t="s">
        <v>457</v>
      </c>
      <c r="F80" s="39" t="s">
        <v>336</v>
      </c>
      <c r="G80" s="118" t="s">
        <v>448</v>
      </c>
      <c r="H80" s="39" t="s">
        <v>337</v>
      </c>
      <c r="I80" s="112" t="s">
        <v>338</v>
      </c>
      <c r="J80" s="40" t="s">
        <v>458</v>
      </c>
    </row>
    <row r="81" spans="1:10" s="101" customFormat="1" ht="32.4" customHeight="1">
      <c r="A81" s="265"/>
      <c r="B81" s="265"/>
      <c r="C81" s="118" t="s">
        <v>358</v>
      </c>
      <c r="D81" s="118" t="s">
        <v>363</v>
      </c>
      <c r="E81" s="118" t="s">
        <v>459</v>
      </c>
      <c r="F81" s="39" t="s">
        <v>336</v>
      </c>
      <c r="G81" s="118" t="s">
        <v>163</v>
      </c>
      <c r="H81" s="39" t="s">
        <v>365</v>
      </c>
      <c r="I81" s="112" t="s">
        <v>338</v>
      </c>
      <c r="J81" s="40" t="s">
        <v>460</v>
      </c>
    </row>
    <row r="82" spans="1:10" s="101" customFormat="1" ht="32.4" customHeight="1">
      <c r="A82" s="265"/>
      <c r="B82" s="265"/>
      <c r="C82" s="118" t="s">
        <v>367</v>
      </c>
      <c r="D82" s="118" t="s">
        <v>368</v>
      </c>
      <c r="E82" s="118" t="s">
        <v>461</v>
      </c>
      <c r="F82" s="39" t="s">
        <v>361</v>
      </c>
      <c r="G82" s="118" t="s">
        <v>462</v>
      </c>
      <c r="H82" s="39" t="s">
        <v>337</v>
      </c>
      <c r="I82" s="112" t="s">
        <v>338</v>
      </c>
      <c r="J82" s="40" t="s">
        <v>463</v>
      </c>
    </row>
    <row r="83" spans="1:10" s="101" customFormat="1" ht="32.4" customHeight="1">
      <c r="A83" s="266"/>
      <c r="B83" s="266"/>
      <c r="C83" s="118" t="s">
        <v>367</v>
      </c>
      <c r="D83" s="118" t="s">
        <v>368</v>
      </c>
      <c r="E83" s="118" t="s">
        <v>464</v>
      </c>
      <c r="F83" s="39" t="s">
        <v>361</v>
      </c>
      <c r="G83" s="118" t="s">
        <v>462</v>
      </c>
      <c r="H83" s="39" t="s">
        <v>337</v>
      </c>
      <c r="I83" s="112" t="s">
        <v>338</v>
      </c>
      <c r="J83" s="40" t="s">
        <v>465</v>
      </c>
    </row>
  </sheetData>
  <mergeCells count="18">
    <mergeCell ref="B39:B48"/>
    <mergeCell ref="B49:B57"/>
    <mergeCell ref="B58:B66"/>
    <mergeCell ref="B67:B75"/>
    <mergeCell ref="B76:B83"/>
    <mergeCell ref="A39:A48"/>
    <mergeCell ref="A49:A57"/>
    <mergeCell ref="A58:A66"/>
    <mergeCell ref="A67:A75"/>
    <mergeCell ref="A76:A83"/>
    <mergeCell ref="A2:J2"/>
    <mergeCell ref="A3:H3"/>
    <mergeCell ref="A6:A17"/>
    <mergeCell ref="A18:A29"/>
    <mergeCell ref="A30:A38"/>
    <mergeCell ref="B6:B17"/>
    <mergeCell ref="B18:B29"/>
    <mergeCell ref="B30:B38"/>
  </mergeCells>
  <phoneticPr fontId="40" type="noConversion"/>
  <printOptions horizontalCentered="1"/>
  <pageMargins left="0.39370078740157499" right="0.39370078740157499" top="0.70866141732283505" bottom="0.511811023622047" header="0.31496062992126" footer="0.31496062992126"/>
  <pageSetup paperSize="9" scale="90" fitToWidth="0" fitToHeight="0" orientation="landscape"/>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18</vt:i4>
      </vt:variant>
      <vt:variant>
        <vt:lpstr>命名范围</vt:lpstr>
      </vt:variant>
      <vt:variant>
        <vt:i4>2</vt:i4>
      </vt:variant>
    </vt:vector>
  </HeadingPairs>
  <TitlesOfParts>
    <vt:vector size="20"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lpstr>'财政拨款收支预算总表02-1'!Print_Titles</vt:lpstr>
      <vt:lpstr>'项目支出绩效目标表（本次下达）05-2'!Print_Titles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MM</cp:lastModifiedBy>
  <cp:lastPrinted>2024-02-18T04:48:37Z</cp:lastPrinted>
  <dcterms:created xsi:type="dcterms:W3CDTF">2020-01-11T06:24:00Z</dcterms:created>
  <dcterms:modified xsi:type="dcterms:W3CDTF">2024-02-18T04:48:41Z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5D30A8C89BAE4AA9B058CD9F618452DF_13</vt:lpwstr>
  </property>
</Properties>
</file>