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868" activeTab="0"/>
  </bookViews>
  <sheets>
    <sheet name="封面" sheetId="1" r:id="rId1"/>
    <sheet name="部门预算公开目录" sheetId="2" r:id="rId2"/>
    <sheet name="部门基本信息表（GK1）" sheetId="3" r:id="rId3"/>
    <sheet name="部门收支总表（GK2-1）" sheetId="4" r:id="rId4"/>
    <sheet name="部门收入总表（GK2-2）" sheetId="5" r:id="rId5"/>
    <sheet name="部门支出总表（GK2-3）" sheetId="6" r:id="rId6"/>
    <sheet name="部门财政拨款收支预算总表（GK3-1）" sheetId="7" r:id="rId7"/>
    <sheet name="部门财政拨款支出预算明细表（GK3-2）" sheetId="8" r:id="rId8"/>
    <sheet name="部门一般公共预算支出表（GK3-3）" sheetId="9" r:id="rId9"/>
    <sheet name="部门基本支出预算表（GK3-4）" sheetId="10" r:id="rId10"/>
    <sheet name="部门项目支出预算表（GK3-5）" sheetId="11" r:id="rId11"/>
    <sheet name="部门政府性基金预算支出表（GK3-6）" sheetId="12" r:id="rId12"/>
    <sheet name="部门国有资本经营收入预算表（GK3-7）" sheetId="13" r:id="rId13"/>
    <sheet name="部门国有资本经营支出预算表（GK3-8）" sheetId="14" r:id="rId14"/>
    <sheet name="部门“三公&quot;经费公共预算财政拨款支出情况表（GK4）" sheetId="15" r:id="rId15"/>
    <sheet name="部门政府采购预算表（GK5）" sheetId="16" r:id="rId16"/>
    <sheet name="项目支出绩效目标表（GK6）" sheetId="17" r:id="rId17"/>
    <sheet name="行政事业单位国有资产占有使用情况表（GK7）" sheetId="18" r:id="rId18"/>
    <sheet name="部门“三公&quot;经费公共预算财政拨款支出情况表（GK8）" sheetId="19" r:id="rId19"/>
  </sheets>
  <definedNames>
    <definedName name="_xlnm.Print_Titles" localSheetId="10">'部门项目支出预算表（GK3-5）'!$2:$2</definedName>
    <definedName name="_xlnm.Print_Titles" localSheetId="7">'部门财政拨款支出预算明细表（GK3-2）'!$1:$6</definedName>
    <definedName name="_xlnm.Print_Titles" localSheetId="9">'部门基本支出预算表（GK3-4）'!$2:$8</definedName>
    <definedName name="_xlnm.Print_Titles" localSheetId="2">'部门基本信息表（GK1）'!$A:$C</definedName>
  </definedNames>
  <calcPr fullCalcOnLoad="1"/>
</workbook>
</file>

<file path=xl/sharedStrings.xml><?xml version="1.0" encoding="utf-8"?>
<sst xmlns="http://schemas.openxmlformats.org/spreadsheetml/2006/main" count="1169" uniqueCount="610">
  <si>
    <t>2019年部门预算公开表</t>
  </si>
  <si>
    <t xml:space="preserve"> </t>
  </si>
  <si>
    <t>部门编成日期：2018年12月09日</t>
  </si>
  <si>
    <t>人大批复日期：2019年01月09日</t>
  </si>
  <si>
    <t>预 算 单 位：</t>
  </si>
  <si>
    <t>大姚县昙华乡人民政府</t>
  </si>
  <si>
    <t>（部门）负责人：李开春</t>
  </si>
  <si>
    <t>财务负责人：施画</t>
  </si>
  <si>
    <t>经办人：王春莉</t>
  </si>
  <si>
    <t>昙华乡2019年预算公开目录</t>
  </si>
  <si>
    <t>1.封面</t>
  </si>
  <si>
    <t>2.预算公开目录</t>
  </si>
  <si>
    <t>3.部门基本信息表</t>
  </si>
  <si>
    <t>4.部门收支总表</t>
  </si>
  <si>
    <t>5.部门收入总表</t>
  </si>
  <si>
    <t>6.部门支出总表</t>
  </si>
  <si>
    <t>7.部门财政拨款收支预算总表</t>
  </si>
  <si>
    <t>8.部门财政拨款支出预算明细表</t>
  </si>
  <si>
    <t>9.部门一般公共预算支出表</t>
  </si>
  <si>
    <t>10.部门基本支出预算表</t>
  </si>
  <si>
    <t>11.部门项目支出预算表</t>
  </si>
  <si>
    <t>12.部门政府性基金预算支出表</t>
  </si>
  <si>
    <t>13.部门国有资本经营收入预算表</t>
  </si>
  <si>
    <t>14.部门国有资本经营支出预算表</t>
  </si>
  <si>
    <t>15.部门“三公”经费公共预算财政拨款支出情况表</t>
  </si>
  <si>
    <t>16.部门政府采购预算表</t>
  </si>
  <si>
    <t>17.项目支出绩效目标表</t>
  </si>
  <si>
    <t>18.行政事业单位国有资产占有使用情况表</t>
  </si>
  <si>
    <t>2019年部门基本信息表</t>
  </si>
  <si>
    <t xml:space="preserve">              2019年部门基本信息表</t>
  </si>
  <si>
    <t>单位：人、辆</t>
  </si>
  <si>
    <t>单位名称</t>
  </si>
  <si>
    <t>单位
类型</t>
  </si>
  <si>
    <t>经费供给方式</t>
  </si>
  <si>
    <t>编制数</t>
  </si>
  <si>
    <t>实有职工人数</t>
  </si>
  <si>
    <t>离退休人数</t>
  </si>
  <si>
    <t>其他实有人数</t>
  </si>
  <si>
    <t>车辆情况</t>
  </si>
  <si>
    <t>在校学生数</t>
  </si>
  <si>
    <t>合计</t>
  </si>
  <si>
    <t>行政</t>
  </si>
  <si>
    <t>事业</t>
  </si>
  <si>
    <t>工勤</t>
  </si>
  <si>
    <t>财政全供养</t>
  </si>
  <si>
    <t>财政部分供养</t>
  </si>
  <si>
    <t>小计</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</si>
  <si>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</si>
  <si>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</si>
  <si>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</si>
  <si>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</si>
  <si>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</si>
  <si>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</si>
  <si>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</si>
  <si>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</si>
  <si>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</si>
  <si>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</si>
  <si>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</si>
  <si>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</si>
  <si>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</si>
  <si>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</si>
  <si>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</si>
  <si>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</si>
  <si>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</si>
  <si>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</si>
  <si>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全额供给</t>
  </si>
  <si>
    <t>2019年部门收支预算总表</t>
  </si>
  <si>
    <t>单位：元</t>
  </si>
  <si>
    <t>收入预算</t>
  </si>
  <si>
    <t>支出预算</t>
  </si>
  <si>
    <t>项  目</t>
  </si>
  <si>
    <t>金  额</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</si>
  <si>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</si>
  <si>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</si>
  <si>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</si>
  <si>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</si>
  <si>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</si>
  <si>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</si>
  <si>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</si>
  <si>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</si>
  <si>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</si>
  <si>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</si>
  <si>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</si>
  <si>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</si>
  <si>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</si>
  <si>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</si>
  <si>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</si>
  <si>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</si>
  <si>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</si>
  <si>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</si>
  <si>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</si>
  <si>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</si>
  <si>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</si>
  <si>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</si>
  <si>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</si>
  <si>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</si>
  <si>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</si>
  <si>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</si>
  <si>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</si>
  <si>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</si>
  <si>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</si>
  <si>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收入总计</t>
  </si>
  <si>
    <t>支出总计</t>
  </si>
  <si>
    <t>2019年部门收入预算总表</t>
  </si>
  <si>
    <t>科目</t>
  </si>
  <si>
    <t>一般公共预算财政拨款</t>
  </si>
  <si>
    <t>政府性基金预算财政拨款</t>
  </si>
  <si>
    <t>国有资本经营预算财政拨款</t>
  </si>
  <si>
    <t>事业收入</t>
  </si>
  <si>
    <t>事业单位经营收入</t>
  </si>
  <si>
    <t>其他
收入</t>
  </si>
  <si>
    <t>上年结转</t>
  </si>
  <si>
    <t>科目编码</t>
  </si>
  <si>
    <t>科目名称</t>
  </si>
  <si>
    <t>一般公共服务支出</t>
  </si>
  <si>
    <t xml:space="preserve">  人大事务</t>
  </si>
  <si>
    <t xml:space="preserve">    行政运行</t>
  </si>
  <si>
    <t xml:space="preserve">  代表工作</t>
  </si>
  <si>
    <t>政府办公厅（室）及相关机构事务</t>
  </si>
  <si>
    <t>财政事务</t>
  </si>
  <si>
    <t xml:space="preserve">  行政运行</t>
  </si>
  <si>
    <t>人力资源事务</t>
  </si>
  <si>
    <t xml:space="preserve"> 行政运行</t>
  </si>
  <si>
    <t>党委办公厅（室）及相关机构事务</t>
  </si>
  <si>
    <t>科协</t>
  </si>
  <si>
    <t>文化体育与传媒支出</t>
  </si>
  <si>
    <t>文化</t>
  </si>
  <si>
    <t xml:space="preserve">  群众文化</t>
  </si>
  <si>
    <t>广播</t>
  </si>
  <si>
    <t>社会保障和就业支出</t>
  </si>
  <si>
    <t>民政管理事务</t>
  </si>
  <si>
    <t>行政事业单位离退休</t>
  </si>
  <si>
    <t xml:space="preserve">  归口管理的行政单位离退休</t>
  </si>
  <si>
    <t xml:space="preserve">  事业单位离退休</t>
  </si>
  <si>
    <t>机关事业单位基本养老保险缴费支出</t>
  </si>
  <si>
    <t>财政对工伤保险基金的补助</t>
  </si>
  <si>
    <t>医疗卫生与计划生育支出</t>
  </si>
  <si>
    <t>公共卫生</t>
  </si>
  <si>
    <t xml:space="preserve">  其他公共卫生支出</t>
  </si>
  <si>
    <t>计划生育事务</t>
  </si>
  <si>
    <t xml:space="preserve">  计划生育机构</t>
  </si>
  <si>
    <t>行政事业单位医疗</t>
  </si>
  <si>
    <t>行政单位医疗</t>
  </si>
  <si>
    <t>事业单位医疗</t>
  </si>
  <si>
    <t>公务员医疗补助</t>
  </si>
  <si>
    <t>城乡社区支出</t>
  </si>
  <si>
    <t>城乡社区管理事务</t>
  </si>
  <si>
    <t>农林水支出</t>
  </si>
  <si>
    <t>农业</t>
  </si>
  <si>
    <t xml:space="preserve">  事业运行</t>
  </si>
  <si>
    <t>林业</t>
  </si>
  <si>
    <t xml:space="preserve">  林业事业机构</t>
  </si>
  <si>
    <t>水利</t>
  </si>
  <si>
    <t xml:space="preserve">  水利工程运行与维护</t>
  </si>
  <si>
    <t>扶贫</t>
  </si>
  <si>
    <t>农村综合改革</t>
  </si>
  <si>
    <t xml:space="preserve">  对村民委员会和村党支部的补助</t>
  </si>
  <si>
    <t>合    计</t>
  </si>
  <si>
    <t>2019年部门支出预算总表</t>
  </si>
  <si>
    <t>基本支出</t>
  </si>
  <si>
    <t>项目支出</t>
  </si>
  <si>
    <t>2019年部门财政拨款收支预算总表</t>
  </si>
  <si>
    <t>一、本年收入预算</t>
  </si>
  <si>
    <t>一、本年支出预算</t>
  </si>
  <si>
    <t>（一）一般公共预算财政拨款</t>
  </si>
  <si>
    <t xml:space="preserve">  （一) 一般公共服务支出</t>
  </si>
  <si>
    <t xml:space="preserve">  1、本级财力</t>
  </si>
  <si>
    <t xml:space="preserve">  （二) 外交支出</t>
  </si>
  <si>
    <t xml:space="preserve">  2、专项收入</t>
  </si>
  <si>
    <t xml:space="preserve">  （三) 国防支出</t>
  </si>
  <si>
    <t xml:space="preserve">  3、执法办案补助</t>
  </si>
  <si>
    <t xml:space="preserve">  （四) 公共安全支出</t>
  </si>
  <si>
    <t xml:space="preserve">  4、收费成本补偿</t>
  </si>
  <si>
    <t xml:space="preserve">  （五) 教育支出</t>
  </si>
  <si>
    <t xml:space="preserve">  5、财政专户管理的收入</t>
  </si>
  <si>
    <t xml:space="preserve">  （六) 科学技术支出</t>
  </si>
  <si>
    <t xml:space="preserve">  6、国有资源（资产）有偿使用收入</t>
  </si>
  <si>
    <t xml:space="preserve">  （七) 文化体育与传媒支出</t>
  </si>
  <si>
    <t>（二）政府性基金预算财政拨款</t>
  </si>
  <si>
    <t xml:space="preserve">  （八) 社会保障和就业支出</t>
  </si>
  <si>
    <t>（三）国有资本经营预算财政拨款</t>
  </si>
  <si>
    <t xml:space="preserve">  （九) 医疗卫生与计划生育支出</t>
  </si>
  <si>
    <t>二、上年结转</t>
  </si>
  <si>
    <t xml:space="preserve">  （十) 节能环保支出</t>
  </si>
  <si>
    <t xml:space="preserve">  （十一) 城乡社区支出</t>
  </si>
  <si>
    <t xml:space="preserve">  （十二) 农林水支出</t>
  </si>
  <si>
    <t xml:space="preserve">  （十三) 交通运输支出</t>
  </si>
  <si>
    <t xml:space="preserve">  （十四) 资源勘探信息等支出</t>
  </si>
  <si>
    <t xml:space="preserve">  （十五) 商业服务业等支出</t>
  </si>
  <si>
    <t xml:space="preserve">  （十六) 金融支出</t>
  </si>
  <si>
    <t xml:space="preserve">  （十七) 援助其他地区支出</t>
  </si>
  <si>
    <t xml:space="preserve">  （十八) 国土海洋气象等支出</t>
  </si>
  <si>
    <t xml:space="preserve">  （十九) 住房保障支出</t>
  </si>
  <si>
    <t xml:space="preserve">  （二十) 粮油物资储备支出</t>
  </si>
  <si>
    <t xml:space="preserve">  （二十一) 预备费</t>
  </si>
  <si>
    <t xml:space="preserve">  （二十二) 其他支出</t>
  </si>
  <si>
    <t>二、结转下年</t>
  </si>
  <si>
    <t xml:space="preserve">  部门财政拨款支出明细表（经济科目分类表）</t>
  </si>
  <si>
    <t>单位:元</t>
  </si>
  <si>
    <t>支        出</t>
  </si>
  <si>
    <t>政府预算支出经济分类科目</t>
  </si>
  <si>
    <t>一般公共预算</t>
  </si>
  <si>
    <t>政府性基金预算</t>
  </si>
  <si>
    <t>部门预算支出经济分类科目</t>
  </si>
  <si>
    <t>类</t>
  </si>
  <si>
    <t>款</t>
  </si>
  <si>
    <t>1</t>
  </si>
  <si>
    <t>2</t>
  </si>
  <si>
    <t>3</t>
  </si>
  <si>
    <t>4</t>
  </si>
  <si>
    <t>5</t>
  </si>
  <si>
    <t>6</t>
  </si>
  <si>
    <t>7</t>
  </si>
  <si>
    <t>8</t>
  </si>
  <si>
    <t>9</t>
  </si>
  <si>
    <t>10</t>
  </si>
  <si>
    <t>11</t>
  </si>
  <si>
    <t>12</t>
  </si>
  <si>
    <t>13</t>
  </si>
  <si>
    <t>14</t>
  </si>
  <si>
    <t>15</t>
  </si>
  <si>
    <t>16</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</si>
  <si>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</si>
  <si>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</si>
  <si>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</si>
  <si>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</si>
  <si>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</si>
  <si>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</si>
  <si>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</si>
  <si>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</si>
  <si>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</si>
  <si>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</si>
  <si>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</si>
  <si>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</si>
  <si>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</si>
  <si>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</si>
  <si>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</si>
  <si>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</si>
  <si>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</si>
  <si>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</si>
  <si>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</si>
  <si>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</si>
  <si>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</si>
  <si>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</si>
  <si>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</si>
  <si>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</si>
  <si>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</si>
  <si>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</si>
  <si>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</si>
  <si>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</si>
  <si>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</si>
  <si>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</si>
  <si>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</si>
  <si>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</si>
  <si>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</si>
  <si>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</si>
  <si>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</si>
  <si>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</si>
  <si>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</si>
  <si>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</si>
  <si>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</si>
  <si>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</si>
  <si>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</si>
  <si>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</si>
  <si>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</si>
  <si>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</si>
  <si>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</si>
  <si>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</si>
  <si>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</si>
  <si>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</si>
  <si>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</si>
  <si>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</si>
  <si>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</si>
  <si>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</si>
  <si>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</si>
  <si>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</si>
  <si>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</si>
  <si>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</si>
  <si>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</si>
  <si>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</si>
  <si>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</si>
  <si>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</si>
  <si>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</si>
  <si>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</si>
  <si>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</si>
  <si>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</si>
  <si>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</si>
  <si>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</si>
  <si>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</si>
  <si>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</si>
  <si>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</si>
  <si>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</si>
  <si>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</si>
  <si>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</si>
  <si>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</si>
  <si>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</si>
  <si>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</si>
  <si>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</si>
  <si>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</si>
  <si>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</si>
  <si>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</si>
  <si>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</si>
  <si>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</si>
  <si>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</si>
  <si>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</si>
  <si>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</si>
  <si>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</si>
  <si>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</si>
  <si>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</si>
  <si>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</si>
  <si>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</si>
  <si>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</si>
  <si>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</si>
  <si>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</si>
  <si>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</si>
  <si>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</si>
  <si>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</si>
  <si>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</si>
  <si>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</si>
  <si>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</si>
  <si>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</si>
  <si>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</si>
  <si>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</si>
  <si>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</si>
  <si>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</si>
  <si>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</si>
  <si>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</si>
  <si>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</si>
  <si>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</si>
  <si>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</si>
  <si>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</si>
  <si>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</si>
  <si>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</si>
  <si>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</si>
  <si>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</si>
  <si>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</si>
  <si>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</si>
  <si>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</si>
  <si>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</si>
  <si>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</si>
  <si>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</si>
  <si>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</si>
  <si>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</si>
  <si>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</si>
  <si>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</si>
  <si>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</si>
  <si>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</si>
  <si>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</si>
  <si>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</si>
  <si>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</si>
  <si>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</si>
  <si>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</si>
  <si>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</si>
  <si>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</si>
  <si>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</si>
  <si>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</si>
  <si>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</si>
  <si>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</si>
  <si>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</si>
  <si>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</si>
  <si>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</si>
  <si>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</si>
  <si>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</si>
  <si>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</si>
  <si>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</si>
  <si>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</si>
  <si>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</si>
  <si>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</si>
  <si>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</si>
  <si>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</si>
  <si>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</si>
  <si>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</si>
  <si>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</si>
  <si>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</si>
  <si>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</si>
  <si>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</si>
  <si>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</si>
  <si>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</si>
  <si>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</si>
  <si>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</si>
  <si>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</si>
  <si>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</si>
  <si>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</si>
  <si>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</si>
  <si>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</si>
  <si>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</si>
  <si>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</si>
  <si>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</si>
  <si>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</si>
  <si>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</si>
  <si>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</si>
  <si>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</si>
  <si>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</si>
  <si>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</si>
  <si>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</si>
  <si>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</si>
  <si>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</si>
  <si>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</si>
  <si>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</si>
  <si>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</si>
  <si>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</si>
  <si>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</si>
  <si>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</si>
  <si>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</si>
  <si>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</si>
  <si>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</si>
  <si>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政府经济分类支出总计</t>
  </si>
  <si>
    <t>部门经济分类支出总计</t>
  </si>
  <si>
    <t>2019年部门一般公共预算支出表</t>
  </si>
  <si>
    <t>功能分类科目</t>
  </si>
  <si>
    <t>全年数</t>
  </si>
  <si>
    <t>其中：本次下达</t>
  </si>
  <si>
    <t>行政人员工资支出</t>
  </si>
  <si>
    <t>事业人员工资支出</t>
  </si>
  <si>
    <t>其中：车辆保险费</t>
  </si>
  <si>
    <t>其中：车辆燃修费</t>
  </si>
  <si>
    <t>其中：公务交通补贴</t>
  </si>
  <si>
    <t>2019年部门基本支出情况表</t>
  </si>
  <si>
    <t>部门经济分类科目编码</t>
  </si>
  <si>
    <t>部门经济分类科目名称</t>
  </si>
  <si>
    <t>资金来源</t>
  </si>
  <si>
    <t>总计</t>
  </si>
  <si>
    <t>财政拨款</t>
  </si>
  <si>
    <t>单位自筹</t>
  </si>
  <si>
    <t>国有资本经营预算</t>
  </si>
  <si>
    <t>本级财力</t>
  </si>
  <si>
    <t>专项收入</t>
  </si>
  <si>
    <t>执法办案补助</t>
  </si>
  <si>
    <t>收费成本补偿</t>
  </si>
  <si>
    <t>财政专户管理的收入</t>
  </si>
  <si>
    <t>国有资源（资产）有偿使用收入</t>
  </si>
  <si>
    <t>上年
结转</t>
  </si>
  <si>
    <t>其他收入</t>
  </si>
  <si>
    <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</si>
  <si>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</si>
  <si>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</si>
  <si>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</si>
  <si>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</si>
  <si>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</si>
  <si>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</si>
  <si>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</si>
  <si>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</si>
  <si>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</si>
  <si>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</si>
  <si>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</si>
  <si>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</si>
  <si>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</si>
  <si>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</si>
  <si>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</si>
  <si>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</si>
  <si>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</si>
  <si>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</si>
  <si>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</si>
  <si>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</si>
  <si>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</si>
  <si>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</si>
  <si>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</si>
  <si>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</si>
  <si>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</si>
  <si>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</si>
  <si>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</si>
  <si>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</si>
  <si>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</si>
  <si>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</si>
  <si>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</si>
  <si>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</si>
  <si>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</si>
  <si>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</si>
  <si>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</si>
  <si>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</si>
  <si>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</si>
  <si>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</si>
  <si>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</si>
  <si>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</si>
  <si>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</si>
  <si>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</si>
  <si>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</si>
  <si>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</si>
  <si>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</si>
  <si>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</si>
  <si>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</si>
  <si>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</si>
  <si>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</si>
  <si>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</si>
  <si>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</si>
  <si>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2019年部门项目支出预算表</t>
  </si>
  <si>
    <t>项目名称</t>
  </si>
  <si>
    <t>预算金额</t>
  </si>
  <si>
    <t>合  计</t>
  </si>
  <si>
    <t>一般公共预算支出</t>
  </si>
  <si>
    <t>政府性基金预算支出</t>
  </si>
  <si>
    <t>2019年部门政府性基金预算支出表</t>
  </si>
  <si>
    <t>政府性基金预算财政拨款支出</t>
  </si>
  <si>
    <t>2019年部门国有资本经营收入预算表</t>
  </si>
  <si>
    <r>
      <t xml:space="preserve">    </t>
    </r>
    <r>
      <rPr>
        <sz val="11"/>
        <color indexed="8"/>
        <rFont val="宋体"/>
        <family val="0"/>
      </rPr>
      <t>单位：元</t>
    </r>
  </si>
  <si>
    <t>项        目</t>
  </si>
  <si>
    <t>预算数</t>
  </si>
  <si>
    <t>一、利润收入</t>
  </si>
  <si>
    <t xml:space="preserve">     卫生体育福利企业利润收入</t>
  </si>
  <si>
    <t xml:space="preserve">     烟草企业利润收入</t>
  </si>
  <si>
    <t xml:space="preserve">     教育文化广播企业利润收入</t>
  </si>
  <si>
    <t xml:space="preserve">     石油石化企业利润收入</t>
  </si>
  <si>
    <t xml:space="preserve">     科学研究企业利润收入</t>
  </si>
  <si>
    <t xml:space="preserve">     电力企业利润收入</t>
  </si>
  <si>
    <t xml:space="preserve">     机关社团所属企业利润收入</t>
  </si>
  <si>
    <t xml:space="preserve">     电信企业利润收入</t>
  </si>
  <si>
    <t xml:space="preserve">     金融企业利润收入（国资预算）</t>
  </si>
  <si>
    <t xml:space="preserve">     煤炭企业利润收入</t>
  </si>
  <si>
    <t xml:space="preserve">     其他国有资本经营预算企业利润收入</t>
  </si>
  <si>
    <t xml:space="preserve">     有色冶金采掘企业利润收入</t>
  </si>
  <si>
    <t>二、股利、股息收入</t>
  </si>
  <si>
    <t xml:space="preserve">     钢铁企业利润收入</t>
  </si>
  <si>
    <r>
      <rPr>
        <sz val="11"/>
        <rFont val="宋体"/>
        <family val="0"/>
      </rPr>
      <t xml:space="preserve">     </t>
    </r>
    <r>
      <rPr>
        <sz val="10"/>
        <rFont val="宋体"/>
        <family val="0"/>
      </rPr>
      <t>国有控股公司股利、股息收入</t>
    </r>
  </si>
  <si>
    <t xml:space="preserve">     化工企业利润收入</t>
  </si>
  <si>
    <r>
      <rPr>
        <sz val="11"/>
        <rFont val="宋体"/>
        <family val="0"/>
      </rPr>
      <t xml:space="preserve">     </t>
    </r>
    <r>
      <rPr>
        <sz val="10"/>
        <rFont val="宋体"/>
        <family val="0"/>
      </rPr>
      <t>国有参股公司股利、股息收入</t>
    </r>
  </si>
  <si>
    <t xml:space="preserve">     运输企业利润收入</t>
  </si>
  <si>
    <r>
      <rPr>
        <sz val="11"/>
        <rFont val="宋体"/>
        <family val="0"/>
      </rPr>
      <t xml:space="preserve">     </t>
    </r>
    <r>
      <rPr>
        <sz val="10"/>
        <rFont val="宋体"/>
        <family val="0"/>
      </rPr>
      <t>其他国有资本经营预算企业股利、股息收入</t>
    </r>
  </si>
  <si>
    <t xml:space="preserve">     电子企业利润收入</t>
  </si>
  <si>
    <t>三、产权转让收入</t>
  </si>
  <si>
    <t xml:space="preserve">     机械企业利润收入</t>
  </si>
  <si>
    <r>
      <rPr>
        <sz val="11"/>
        <rFont val="宋体"/>
        <family val="0"/>
      </rPr>
      <t xml:space="preserve">     </t>
    </r>
    <r>
      <rPr>
        <sz val="10"/>
        <rFont val="宋体"/>
        <family val="0"/>
      </rPr>
      <t>国有股权、股份转让收入</t>
    </r>
  </si>
  <si>
    <t xml:space="preserve">     投资服务企业利润收入</t>
  </si>
  <si>
    <r>
      <rPr>
        <sz val="11"/>
        <rFont val="宋体"/>
        <family val="0"/>
      </rPr>
      <t xml:space="preserve">     </t>
    </r>
    <r>
      <rPr>
        <sz val="10"/>
        <rFont val="宋体"/>
        <family val="0"/>
      </rPr>
      <t>国有独资企业产权转让收入</t>
    </r>
  </si>
  <si>
    <t xml:space="preserve">     纺织轻工企业利润收入</t>
  </si>
  <si>
    <r>
      <rPr>
        <sz val="11"/>
        <rFont val="宋体"/>
        <family val="0"/>
      </rPr>
      <t xml:space="preserve">     </t>
    </r>
    <r>
      <rPr>
        <sz val="10"/>
        <rFont val="宋体"/>
        <family val="0"/>
      </rPr>
      <t>其他国有资本经营预算企业产权转让收入</t>
    </r>
  </si>
  <si>
    <t xml:space="preserve">     贸易企业利润收入</t>
  </si>
  <si>
    <t>四、清算收入</t>
  </si>
  <si>
    <t xml:space="preserve">     建筑施工企业利润收入</t>
  </si>
  <si>
    <r>
      <rPr>
        <sz val="11"/>
        <rFont val="宋体"/>
        <family val="0"/>
      </rPr>
      <t xml:space="preserve">     </t>
    </r>
    <r>
      <rPr>
        <sz val="10"/>
        <rFont val="宋体"/>
        <family val="0"/>
      </rPr>
      <t>国有股权、股份清算收入</t>
    </r>
  </si>
  <si>
    <t xml:space="preserve">     房地产企业利润收入</t>
  </si>
  <si>
    <r>
      <rPr>
        <sz val="11"/>
        <rFont val="宋体"/>
        <family val="0"/>
      </rPr>
      <t xml:space="preserve">     </t>
    </r>
    <r>
      <rPr>
        <sz val="10"/>
        <rFont val="宋体"/>
        <family val="0"/>
      </rPr>
      <t>国有独资企业清算收入</t>
    </r>
  </si>
  <si>
    <t xml:space="preserve">     建材企业利润收入</t>
  </si>
  <si>
    <r>
      <rPr>
        <sz val="11"/>
        <rFont val="宋体"/>
        <family val="0"/>
      </rPr>
      <t xml:space="preserve">     </t>
    </r>
    <r>
      <rPr>
        <sz val="10"/>
        <rFont val="宋体"/>
        <family val="0"/>
      </rPr>
      <t>其他国有资本经营预算企业清算收入</t>
    </r>
  </si>
  <si>
    <t xml:space="preserve">     境外企业利润收入</t>
  </si>
  <si>
    <t>五、国有资本经营预算转移支付收入</t>
  </si>
  <si>
    <t xml:space="preserve">     对外合作企业利润收入</t>
  </si>
  <si>
    <t xml:space="preserve">     国有资本经营预算转移支付收入</t>
  </si>
  <si>
    <t xml:space="preserve">     医药企业利润收入</t>
  </si>
  <si>
    <t>六、其他国有资本经营预算收入</t>
  </si>
  <si>
    <t xml:space="preserve">     农林牧渔企业利润收入</t>
  </si>
  <si>
    <t>本年收入合计</t>
  </si>
  <si>
    <t xml:space="preserve">     邮政企业利润收入</t>
  </si>
  <si>
    <t>上级补助收入</t>
  </si>
  <si>
    <t xml:space="preserve">     军工企业利润收入</t>
  </si>
  <si>
    <t>上年结转收入</t>
  </si>
  <si>
    <t xml:space="preserve">     转制科研院所利润收入</t>
  </si>
  <si>
    <t>账务调整收入</t>
  </si>
  <si>
    <t xml:space="preserve">     地质勘查企业利润收入</t>
  </si>
  <si>
    <t>收 入 总 计</t>
  </si>
  <si>
    <t>2019年部门国有资本经营支出预算表</t>
  </si>
  <si>
    <t>项     目</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</si>
  <si>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</si>
  <si>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</si>
  <si>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</si>
  <si>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</si>
  <si>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</si>
  <si>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</si>
  <si>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本年支出合计</t>
  </si>
  <si>
    <t>补助下级支出</t>
  </si>
  <si>
    <t>结转下年</t>
  </si>
  <si>
    <t>2019年部门“三公”经费财政拨款预算表</t>
  </si>
  <si>
    <t>单位（科目）名称</t>
  </si>
  <si>
    <t>“三公”经费预算数合计</t>
  </si>
  <si>
    <t>公务用车费</t>
  </si>
  <si>
    <t>公务用车购置费</t>
  </si>
  <si>
    <t xml:space="preserve">  部门政府采购预算表</t>
  </si>
  <si>
    <t>预算项目</t>
  </si>
  <si>
    <t>采购项目</t>
  </si>
  <si>
    <t>采购目录</t>
  </si>
  <si>
    <t>计量
单位</t>
  </si>
  <si>
    <t>数量</t>
  </si>
  <si>
    <t>单价</t>
  </si>
  <si>
    <t>基本支出/项目支出</t>
  </si>
  <si>
    <t>政府性
基金</t>
  </si>
  <si>
    <t>国有资本经营收益</t>
  </si>
  <si>
    <t>收费成
本补偿</t>
  </si>
  <si>
    <t>计算机</t>
  </si>
  <si>
    <t>台</t>
  </si>
  <si>
    <t>打印机</t>
  </si>
  <si>
    <t>办公家具</t>
  </si>
  <si>
    <t>套</t>
  </si>
  <si>
    <t>项目支出绩效目标表</t>
  </si>
  <si>
    <t>一级指标</t>
  </si>
  <si>
    <t>二级指标</t>
  </si>
  <si>
    <t>三级指标</t>
  </si>
  <si>
    <t>指标值设定依据及数据来源</t>
  </si>
  <si>
    <t>说明</t>
  </si>
  <si>
    <t>指标名称</t>
  </si>
  <si>
    <t>指标值</t>
  </si>
  <si>
    <t>2019年行政事业单位国有资产占有使用情况表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</si>
  <si>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</si>
  <si>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</si>
  <si>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</si>
  <si>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</si>
  <si>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</si>
  <si>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</si>
  <si>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</si>
  <si>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</si>
  <si>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</si>
  <si>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</si>
  <si>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</si>
  <si>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r>
      <t>单位</t>
    </r>
    <r>
      <rPr>
        <b/>
        <sz val="10"/>
        <color indexed="8"/>
        <rFont val="Arial"/>
        <family val="2"/>
      </rPr>
      <t>200</t>
    </r>
    <r>
      <rPr>
        <b/>
        <sz val="10"/>
        <color indexed="8"/>
        <rFont val="宋体"/>
        <family val="0"/>
      </rPr>
      <t>万元以上大型设备</t>
    </r>
  </si>
  <si>
    <t>其他固定资产</t>
  </si>
  <si>
    <t>栏次</t>
  </si>
  <si>
    <t>2019年机关运行经费财政拨款预算表</t>
  </si>
  <si>
    <t>机关运行经费预算数合计</t>
  </si>
  <si>
    <t>行政单位</t>
  </si>
  <si>
    <t>参照公务法管理事业单位</t>
  </si>
  <si>
    <t>3=4+5</t>
  </si>
  <si>
    <r>
      <t xml:space="preserve">    </t>
    </r>
    <r>
      <rPr>
        <sz val="12"/>
        <rFont val="宋体"/>
        <family val="0"/>
      </rPr>
      <t>注：机关运行经费指行政单位和参照公务员法管理的事业单位使用一般公共预算财政</t>
    </r>
    <r>
      <rPr>
        <sz val="12"/>
        <rFont val="Arial"/>
        <family val="2"/>
      </rPr>
      <t xml:space="preserve">
             </t>
    </r>
    <r>
      <rPr>
        <sz val="12"/>
        <rFont val="宋体"/>
        <family val="0"/>
      </rPr>
      <t>拨款安排的基本支出中的日常公用经费支出。</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</si>
</sst>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_(* #,##0.00_);_(* \(#,##0.00\);_(* &quot;-&quot;??_);_(@_)"/>
    <numFmt numFmtId="181" formatCode="[$-10804]#,##0.00#;\(\-#,##0.00#\);\ "/>
    <numFmt numFmtId="182" formatCode="#,##0.00_ ;[Red]\-#,##0.00\ "/>
    <numFmt numFmtId="183" formatCode="yyyy/mm/dd"/>
    <numFmt numFmtId="184" formatCode="0.0"/>
    <numFmt numFmtId="185" formatCode="0.00_ "/>
    <numFmt numFmtId="186" formatCode="#,##0_ "/>
    <numFmt numFmtId="187" formatCode="[$-10804]#,###;\(\-#,#0#\);\ "/>
  </numFmts>
  <fonts count="102">
    <font>
      <sz val="10"/>
      <color indexed="8"/>
      <name val="Arial"/>
      <family val="2"/>
    </font>
    <font>
      <sz val="10"/>
      <name val="宋体"/>
      <family val="0"/>
    </font>
    <font>
      <sz val="11"/>
      <color indexed="8"/>
      <name val="Arial"/>
      <family val="2"/>
    </font>
    <font>
      <sz val="10"/>
      <name val="Arial"/>
      <family val="2"/>
    </font>
    <font>
      <b/>
      <sz val="20"/>
      <color indexed="8"/>
      <name val="宋体"/>
      <family val="0"/>
    </font>
    <font>
      <sz val="20"/>
      <name val="Arial"/>
      <family val="2"/>
    </font>
    <font>
      <sz val="11"/>
      <name val="Arial"/>
      <family val="2"/>
    </font>
    <font>
      <sz val="11"/>
      <name val="宋体"/>
      <family val="0"/>
    </font>
    <font>
      <b/>
      <sz val="12"/>
      <color indexed="8"/>
      <name val="宋体"/>
      <family val="0"/>
    </font>
    <font>
      <sz val="12"/>
      <color indexed="8"/>
      <name val="宋体"/>
      <family val="0"/>
    </font>
    <font>
      <sz val="10"/>
      <color indexed="8"/>
      <name val="宋体"/>
      <family val="0"/>
    </font>
    <font>
      <b/>
      <sz val="10"/>
      <color indexed="8"/>
      <name val="宋体"/>
      <family val="0"/>
    </font>
    <font>
      <b/>
      <sz val="9"/>
      <color indexed="8"/>
      <name val="宋体"/>
      <family val="0"/>
    </font>
    <font>
      <sz val="9"/>
      <color indexed="8"/>
      <name val="宋体"/>
      <family val="0"/>
    </font>
    <font>
      <sz val="12"/>
      <name val="Arial"/>
      <family val="2"/>
    </font>
    <font>
      <b/>
      <sz val="10"/>
      <color indexed="8"/>
      <name val="Arial"/>
      <family val="2"/>
    </font>
    <font>
      <sz val="20"/>
      <color indexed="8"/>
      <name val="宋体"/>
      <family val="0"/>
    </font>
    <font>
      <b/>
      <sz val="12"/>
      <color indexed="8"/>
      <name val="Arial"/>
      <family val="2"/>
    </font>
    <font>
      <sz val="16"/>
      <name val="方正小标宋简体"/>
      <family val="0"/>
    </font>
    <font>
      <sz val="11"/>
      <color indexed="8"/>
      <name val="宋体"/>
      <family val="0"/>
    </font>
    <font>
      <b/>
      <sz val="10"/>
      <name val="宋体"/>
      <family val="0"/>
    </font>
    <font>
      <b/>
      <sz val="12"/>
      <name val="宋体"/>
      <family val="0"/>
    </font>
    <font>
      <b/>
      <sz val="12"/>
      <name val="Arial"/>
      <family val="2"/>
    </font>
    <font>
      <b/>
      <sz val="11"/>
      <name val="宋体"/>
      <family val="0"/>
    </font>
    <font>
      <b/>
      <sz val="11"/>
      <color indexed="8"/>
      <name val="宋体"/>
      <family val="0"/>
    </font>
    <font>
      <sz val="11"/>
      <name val="MS Serif"/>
      <family val="2"/>
    </font>
    <font>
      <sz val="12"/>
      <name val="宋体"/>
      <family val="0"/>
    </font>
    <font>
      <sz val="20"/>
      <color indexed="8"/>
      <name val="方正小标宋简体"/>
      <family val="0"/>
    </font>
    <font>
      <sz val="8"/>
      <color indexed="8"/>
      <name val="宋体"/>
      <family val="0"/>
    </font>
    <font>
      <b/>
      <sz val="9"/>
      <name val="宋体"/>
      <family val="0"/>
    </font>
    <font>
      <sz val="9"/>
      <name val="宋体"/>
      <family val="0"/>
    </font>
    <font>
      <b/>
      <sz val="16"/>
      <color indexed="8"/>
      <name val="方正小标宋_GBK"/>
      <family val="0"/>
    </font>
    <font>
      <b/>
      <sz val="16"/>
      <name val="方正小标宋_GBK"/>
      <family val="0"/>
    </font>
    <font>
      <sz val="9"/>
      <color indexed="8"/>
      <name val="黑体"/>
      <family val="3"/>
    </font>
    <font>
      <sz val="8"/>
      <color indexed="8"/>
      <name val="黑体"/>
      <family val="3"/>
    </font>
    <font>
      <b/>
      <sz val="23"/>
      <color indexed="8"/>
      <name val="宋体"/>
      <family val="0"/>
    </font>
    <font>
      <b/>
      <sz val="8"/>
      <color indexed="8"/>
      <name val="宋体"/>
      <family val="0"/>
    </font>
    <font>
      <b/>
      <sz val="11"/>
      <name val="Arial"/>
      <family val="2"/>
    </font>
    <font>
      <b/>
      <sz val="9"/>
      <name val="Arial"/>
      <family val="2"/>
    </font>
    <font>
      <sz val="18"/>
      <color indexed="8"/>
      <name val="Arial"/>
      <family val="2"/>
    </font>
    <font>
      <b/>
      <sz val="20"/>
      <color indexed="8"/>
      <name val="黑体"/>
      <family val="3"/>
    </font>
    <font>
      <sz val="18"/>
      <color indexed="8"/>
      <name val="宋体"/>
      <family val="0"/>
    </font>
    <font>
      <sz val="14"/>
      <color indexed="8"/>
      <name val="宋体"/>
      <family val="0"/>
    </font>
    <font>
      <b/>
      <sz val="22"/>
      <color indexed="8"/>
      <name val="宋体"/>
      <family val="0"/>
    </font>
    <font>
      <b/>
      <sz val="36"/>
      <color indexed="8"/>
      <name val="楷体"/>
      <family val="3"/>
    </font>
    <font>
      <b/>
      <sz val="47.95"/>
      <color indexed="8"/>
      <name val="楷体"/>
      <family val="3"/>
    </font>
    <font>
      <b/>
      <sz val="47.95"/>
      <color indexed="8"/>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3"/>
      <color indexed="54"/>
      <name val="宋体"/>
      <family val="0"/>
    </font>
    <font>
      <sz val="11"/>
      <color indexed="9"/>
      <name val="宋体"/>
      <family val="0"/>
    </font>
    <font>
      <b/>
      <sz val="11"/>
      <color indexed="63"/>
      <name val="宋体"/>
      <family val="0"/>
    </font>
    <font>
      <sz val="11"/>
      <color indexed="10"/>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b/>
      <sz val="9"/>
      <color theme="1"/>
      <name val="Calibri"/>
      <family val="0"/>
    </font>
    <font>
      <sz val="10"/>
      <color theme="1"/>
      <name val="Calibri"/>
      <family val="0"/>
    </font>
    <font>
      <sz val="9"/>
      <color theme="1"/>
      <name val="Calibri"/>
      <family val="0"/>
    </font>
    <font>
      <b/>
      <sz val="20"/>
      <color rgb="FF000000"/>
      <name val="宋体"/>
      <family val="0"/>
    </font>
    <font>
      <b/>
      <sz val="10"/>
      <color rgb="FF000000"/>
      <name val="宋体"/>
      <family val="0"/>
    </font>
    <font>
      <sz val="10"/>
      <color rgb="FF000000"/>
      <name val="宋体"/>
      <family val="0"/>
    </font>
    <font>
      <sz val="20"/>
      <color rgb="FF000000"/>
      <name val="宋体"/>
      <family val="0"/>
    </font>
    <font>
      <b/>
      <sz val="12"/>
      <color rgb="FF000000"/>
      <name val="宋体"/>
      <family val="0"/>
    </font>
    <font>
      <b/>
      <sz val="12"/>
      <color theme="1"/>
      <name val="Calibri"/>
      <family val="0"/>
    </font>
    <font>
      <sz val="12"/>
      <color theme="1"/>
      <name val="Calibri"/>
      <family val="0"/>
    </font>
    <font>
      <sz val="20"/>
      <color theme="1"/>
      <name val="方正小标宋简体"/>
      <family val="0"/>
    </font>
    <font>
      <sz val="8"/>
      <color theme="1"/>
      <name val="Calibri"/>
      <family val="0"/>
    </font>
    <font>
      <sz val="9"/>
      <color theme="1"/>
      <name val="黑体"/>
      <family val="3"/>
    </font>
    <font>
      <sz val="8"/>
      <color theme="1"/>
      <name val="黑体"/>
      <family val="3"/>
    </font>
    <font>
      <sz val="10"/>
      <name val="Calibri"/>
      <family val="0"/>
    </font>
    <font>
      <b/>
      <sz val="20"/>
      <color rgb="FF000000"/>
      <name val="黑体"/>
      <family val="3"/>
    </font>
    <font>
      <sz val="18"/>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color indexed="63"/>
      </right>
      <top/>
      <bottom>
        <color indexed="63"/>
      </bottom>
    </border>
    <border>
      <left>
        <color indexed="63"/>
      </left>
      <right style="thin">
        <color indexed="8"/>
      </right>
      <top/>
      <bottom>
        <color indexed="63"/>
      </bottom>
    </border>
    <border>
      <left style="thin">
        <color indexed="8"/>
      </left>
      <right style="thin">
        <color indexed="8"/>
      </right>
      <top style="thin">
        <color indexed="8"/>
      </top>
      <bottom/>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color indexed="63"/>
      </top>
      <bottom>
        <color indexed="63"/>
      </bottom>
    </border>
    <border>
      <left style="thin">
        <color indexed="8"/>
      </left>
      <right style="thin">
        <color indexed="8"/>
      </right>
      <top/>
      <bottom/>
    </border>
    <border>
      <left style="thin"/>
      <right style="thin"/>
      <top/>
      <bottom style="thin"/>
    </border>
    <border>
      <left style="thin">
        <color indexed="8"/>
      </left>
      <right style="thin">
        <color indexed="8"/>
      </right>
      <top/>
      <bottom style="thin">
        <color indexed="8"/>
      </bottom>
    </border>
    <border>
      <left style="thin"/>
      <right>
        <color indexed="63"/>
      </right>
      <top style="thin"/>
      <bottom style="thin"/>
    </border>
    <border>
      <left style="thin"/>
      <right/>
      <top style="thin"/>
      <bottom style="thin"/>
    </border>
    <border>
      <left style="thin">
        <color indexed="8"/>
      </left>
      <right/>
      <top style="thin"/>
      <bottom/>
    </border>
    <border>
      <left/>
      <right/>
      <top style="thin"/>
      <bottom/>
    </border>
    <border>
      <left/>
      <right style="thin"/>
      <top style="thin"/>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border>
    <border>
      <left style="thin">
        <color indexed="8"/>
      </left>
      <right style="thin">
        <color indexed="8"/>
      </right>
      <top>
        <color indexed="63"/>
      </top>
      <bottom style="thin">
        <color indexed="8"/>
      </bottom>
    </border>
    <border>
      <left/>
      <right/>
      <top/>
      <bottom style="thin"/>
    </border>
    <border>
      <left/>
      <right style="thin"/>
      <top style="thin"/>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color indexed="8"/>
      </right>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top style="thin"/>
      <bottom/>
    </border>
    <border>
      <left style="thin"/>
      <right/>
      <top/>
      <bottom style="thin"/>
    </border>
    <border>
      <left/>
      <right style="thin"/>
      <top/>
      <bottom style="thin"/>
    </border>
    <border>
      <left style="thin"/>
      <right/>
      <top/>
      <bottom/>
    </border>
    <border>
      <left/>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color indexed="63"/>
      </right>
      <top style="thin">
        <color indexed="8"/>
      </top>
      <bottom style="thin">
        <color indexed="8"/>
      </bottom>
    </border>
    <border>
      <left style="thin">
        <color indexed="8"/>
      </left>
      <right/>
      <top/>
      <bottom style="thin">
        <color indexed="8"/>
      </bottom>
    </border>
    <border>
      <left style="thin">
        <color indexed="8"/>
      </left>
      <right/>
      <top style="thin">
        <color indexed="8"/>
      </top>
      <bottom style="thin">
        <color indexed="8"/>
      </bottom>
    </border>
    <border>
      <left>
        <color indexed="63"/>
      </left>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bottom style="thin">
        <color indexed="8"/>
      </bottom>
    </border>
    <border>
      <left>
        <color indexed="63"/>
      </left>
      <right style="thin">
        <color indexed="8"/>
      </right>
      <top/>
      <bottom style="thin">
        <color indexed="8"/>
      </bottom>
    </border>
    <border>
      <left style="thin">
        <color indexed="8"/>
      </left>
      <right style="thin">
        <color indexed="8"/>
      </right>
      <top style="thin">
        <color indexed="8"/>
      </top>
      <bottom>
        <color indexed="63"/>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64" fillId="2" borderId="0" applyNumberFormat="0" applyBorder="0" applyAlignment="0" applyProtection="0"/>
    <xf numFmtId="0" fontId="65" fillId="3" borderId="1" applyNumberFormat="0" applyAlignment="0" applyProtection="0"/>
    <xf numFmtId="177" fontId="0" fillId="0" borderId="0" applyFont="0" applyFill="0" applyBorder="0" applyAlignment="0" applyProtection="0"/>
    <xf numFmtId="0" fontId="26" fillId="0" borderId="0">
      <alignment/>
      <protection/>
    </xf>
    <xf numFmtId="176" fontId="0" fillId="0" borderId="0" applyFont="0" applyFill="0" applyBorder="0" applyAlignment="0" applyProtection="0"/>
    <xf numFmtId="0" fontId="64" fillId="4" borderId="0" applyNumberFormat="0" applyBorder="0" applyAlignment="0" applyProtection="0"/>
    <xf numFmtId="0" fontId="66" fillId="5" borderId="0" applyNumberFormat="0" applyBorder="0" applyAlignment="0" applyProtection="0"/>
    <xf numFmtId="179" fontId="0" fillId="0" borderId="0" applyFont="0" applyFill="0" applyBorder="0" applyAlignment="0" applyProtection="0"/>
    <xf numFmtId="0" fontId="67" fillId="6" borderId="0" applyNumberFormat="0" applyBorder="0" applyAlignment="0" applyProtection="0"/>
    <xf numFmtId="0" fontId="68" fillId="0" borderId="0" applyNumberForma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7" borderId="2" applyNumberFormat="0" applyFont="0" applyAlignment="0" applyProtection="0"/>
    <xf numFmtId="0" fontId="26" fillId="0" borderId="0">
      <alignment vertical="center"/>
      <protection/>
    </xf>
    <xf numFmtId="0" fontId="67" fillId="8"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3" applyNumberFormat="0" applyFill="0" applyAlignment="0" applyProtection="0"/>
    <xf numFmtId="0" fontId="76" fillId="0" borderId="3" applyNumberFormat="0" applyFill="0" applyAlignment="0" applyProtection="0"/>
    <xf numFmtId="0" fontId="67" fillId="9" borderId="0" applyNumberFormat="0" applyBorder="0" applyAlignment="0" applyProtection="0"/>
    <xf numFmtId="0" fontId="71" fillId="0" borderId="4" applyNumberFormat="0" applyFill="0" applyAlignment="0" applyProtection="0"/>
    <xf numFmtId="0" fontId="67" fillId="10" borderId="0" applyNumberFormat="0" applyBorder="0" applyAlignment="0" applyProtection="0"/>
    <xf numFmtId="0" fontId="77" fillId="11" borderId="5" applyNumberFormat="0" applyAlignment="0" applyProtection="0"/>
    <xf numFmtId="0" fontId="26" fillId="0" borderId="0">
      <alignment vertical="center"/>
      <protection/>
    </xf>
    <xf numFmtId="0" fontId="78" fillId="11" borderId="1" applyNumberFormat="0" applyAlignment="0" applyProtection="0"/>
    <xf numFmtId="0" fontId="79" fillId="12" borderId="6" applyNumberFormat="0" applyAlignment="0" applyProtection="0"/>
    <xf numFmtId="0" fontId="64" fillId="13" borderId="0" applyNumberFormat="0" applyBorder="0" applyAlignment="0" applyProtection="0"/>
    <xf numFmtId="0" fontId="67" fillId="14" borderId="0" applyNumberFormat="0" applyBorder="0" applyAlignment="0" applyProtection="0"/>
    <xf numFmtId="0" fontId="80" fillId="0" borderId="7" applyNumberFormat="0" applyFill="0" applyAlignment="0" applyProtection="0"/>
    <xf numFmtId="0" fontId="81" fillId="0" borderId="8" applyNumberFormat="0" applyFill="0" applyAlignment="0" applyProtection="0"/>
    <xf numFmtId="0" fontId="82" fillId="15" borderId="0" applyNumberFormat="0" applyBorder="0" applyAlignment="0" applyProtection="0"/>
    <xf numFmtId="0" fontId="83" fillId="16" borderId="0" applyNumberFormat="0" applyBorder="0" applyAlignment="0" applyProtection="0"/>
    <xf numFmtId="0" fontId="64" fillId="17" borderId="0" applyNumberFormat="0" applyBorder="0" applyAlignment="0" applyProtection="0"/>
    <xf numFmtId="0" fontId="67"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7" fillId="27" borderId="0" applyNumberFormat="0" applyBorder="0" applyAlignment="0" applyProtection="0"/>
    <xf numFmtId="0" fontId="64"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26" fillId="0" borderId="0">
      <alignment vertical="center"/>
      <protection/>
    </xf>
    <xf numFmtId="0" fontId="64" fillId="31" borderId="0" applyNumberFormat="0" applyBorder="0" applyAlignment="0" applyProtection="0"/>
    <xf numFmtId="0" fontId="67" fillId="32" borderId="0" applyNumberFormat="0" applyBorder="0" applyAlignment="0" applyProtection="0"/>
    <xf numFmtId="0" fontId="3" fillId="0" borderId="0">
      <alignment/>
      <protection/>
    </xf>
    <xf numFmtId="0" fontId="26" fillId="0" borderId="0">
      <alignment/>
      <protection/>
    </xf>
    <xf numFmtId="180" fontId="19" fillId="0" borderId="0" applyFont="0" applyFill="0" applyBorder="0" applyAlignment="0" applyProtection="0"/>
    <xf numFmtId="0" fontId="26" fillId="0" borderId="0">
      <alignment vertical="center"/>
      <protection/>
    </xf>
    <xf numFmtId="0" fontId="26" fillId="0" borderId="0">
      <alignment vertical="center"/>
      <protection/>
    </xf>
    <xf numFmtId="0" fontId="26" fillId="0" borderId="0">
      <alignment vertical="center"/>
      <protection/>
    </xf>
  </cellStyleXfs>
  <cellXfs count="335">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xf>
    <xf numFmtId="0" fontId="4" fillId="0" borderId="0" xfId="0" applyFont="1" applyAlignment="1" applyProtection="1">
      <alignment horizontal="center" vertical="center" wrapText="1" readingOrder="1"/>
      <protection locked="0"/>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9" xfId="0" applyFont="1" applyFill="1" applyBorder="1" applyAlignment="1" applyProtection="1">
      <alignment horizontal="center" vertical="center" wrapText="1" readingOrder="1"/>
      <protection locked="0"/>
    </xf>
    <xf numFmtId="0" fontId="8" fillId="0" borderId="10" xfId="0" applyFont="1" applyFill="1" applyBorder="1" applyAlignment="1" applyProtection="1">
      <alignment horizontal="center" vertical="center" wrapText="1" readingOrder="1"/>
      <protection locked="0"/>
    </xf>
    <xf numFmtId="0" fontId="8" fillId="0" borderId="11" xfId="0" applyFont="1" applyFill="1" applyBorder="1" applyAlignment="1" applyProtection="1">
      <alignment horizontal="center" vertical="center" wrapText="1" readingOrder="1"/>
      <protection locked="0"/>
    </xf>
    <xf numFmtId="0" fontId="8" fillId="0" borderId="12" xfId="0" applyFont="1" applyFill="1" applyBorder="1" applyAlignment="1" applyProtection="1">
      <alignment horizontal="center" vertical="center" wrapText="1" readingOrder="1"/>
      <protection locked="0"/>
    </xf>
    <xf numFmtId="0" fontId="9" fillId="0" borderId="13" xfId="0" applyFont="1" applyFill="1" applyBorder="1" applyAlignment="1" applyProtection="1">
      <alignment horizontal="center" vertical="center" wrapText="1" readingOrder="1"/>
      <protection locked="0"/>
    </xf>
    <xf numFmtId="0" fontId="9" fillId="0" borderId="14" xfId="0" applyFont="1" applyFill="1" applyBorder="1" applyAlignment="1" applyProtection="1">
      <alignment horizontal="center" vertical="center" wrapText="1" readingOrder="1"/>
      <protection locked="0"/>
    </xf>
    <xf numFmtId="181" fontId="10" fillId="0" borderId="15" xfId="0" applyNumberFormat="1" applyFont="1" applyBorder="1" applyAlignment="1" applyProtection="1">
      <alignment horizontal="right" vertical="center" wrapText="1" readingOrder="1"/>
      <protection locked="0"/>
    </xf>
    <xf numFmtId="0" fontId="84" fillId="0" borderId="9" xfId="0" applyFont="1" applyBorder="1" applyAlignment="1">
      <alignment horizontal="left" vertical="center"/>
    </xf>
    <xf numFmtId="0" fontId="85" fillId="0" borderId="9" xfId="0" applyFont="1" applyBorder="1" applyAlignment="1">
      <alignment horizontal="left" vertical="center" wrapText="1"/>
    </xf>
    <xf numFmtId="0" fontId="3" fillId="0" borderId="9" xfId="0" applyFont="1" applyBorder="1" applyAlignment="1">
      <alignment horizontal="center" vertical="center"/>
    </xf>
    <xf numFmtId="0" fontId="3" fillId="0" borderId="9" xfId="0" applyFont="1" applyBorder="1" applyAlignment="1">
      <alignment horizontal="right" vertical="center"/>
    </xf>
    <xf numFmtId="0" fontId="3" fillId="0" borderId="0" xfId="0" applyFont="1" applyAlignment="1">
      <alignment horizontal="center" vertical="center"/>
    </xf>
    <xf numFmtId="0" fontId="86" fillId="0" borderId="9" xfId="0" applyFont="1" applyBorder="1" applyAlignment="1">
      <alignment horizontal="left" vertical="center"/>
    </xf>
    <xf numFmtId="0" fontId="87" fillId="0" borderId="9" xfId="0" applyFont="1" applyBorder="1" applyAlignment="1">
      <alignment horizontal="left" vertical="center" wrapText="1"/>
    </xf>
    <xf numFmtId="0" fontId="3" fillId="0" borderId="9" xfId="0" applyFont="1" applyBorder="1" applyAlignment="1">
      <alignment horizontal="right"/>
    </xf>
    <xf numFmtId="0" fontId="3" fillId="0" borderId="9" xfId="0" applyFont="1" applyBorder="1" applyAlignment="1">
      <alignment/>
    </xf>
    <xf numFmtId="0" fontId="13" fillId="0" borderId="11" xfId="0" applyFont="1" applyFill="1" applyBorder="1" applyAlignment="1" applyProtection="1">
      <alignment horizontal="left" vertical="center" wrapText="1" readingOrder="1"/>
      <protection locked="0"/>
    </xf>
    <xf numFmtId="0" fontId="87" fillId="0" borderId="9" xfId="0" applyFont="1" applyBorder="1" applyAlignment="1">
      <alignment vertical="center" wrapText="1"/>
    </xf>
    <xf numFmtId="0" fontId="85" fillId="0" borderId="9" xfId="0" applyFont="1" applyBorder="1" applyAlignment="1">
      <alignment vertical="center" wrapText="1"/>
    </xf>
    <xf numFmtId="0" fontId="14" fillId="0" borderId="0" xfId="0" applyFont="1" applyAlignment="1">
      <alignment horizontal="left" wrapText="1"/>
    </xf>
    <xf numFmtId="0" fontId="15" fillId="0" borderId="0" xfId="0" applyFont="1" applyAlignment="1">
      <alignment horizontal="center" vertical="center" wrapText="1"/>
    </xf>
    <xf numFmtId="0" fontId="0" fillId="0" borderId="0" xfId="0" applyAlignment="1">
      <alignment horizontal="center" vertical="center"/>
    </xf>
    <xf numFmtId="0" fontId="88" fillId="0" borderId="0" xfId="0" applyFont="1" applyAlignment="1">
      <alignment horizontal="center" vertical="center"/>
    </xf>
    <xf numFmtId="0" fontId="89" fillId="0" borderId="9" xfId="0" applyFont="1" applyBorder="1" applyAlignment="1">
      <alignment horizontal="center" vertical="center" wrapText="1"/>
    </xf>
    <xf numFmtId="0" fontId="90"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90" fillId="0" borderId="0" xfId="0" applyFont="1" applyAlignment="1">
      <alignment vertical="center"/>
    </xf>
    <xf numFmtId="0" fontId="89" fillId="0" borderId="16" xfId="0" applyFont="1" applyBorder="1" applyAlignment="1">
      <alignment horizontal="center" vertical="center" wrapText="1"/>
    </xf>
    <xf numFmtId="0" fontId="89" fillId="0" borderId="17" xfId="0" applyFont="1" applyBorder="1" applyAlignment="1">
      <alignment horizontal="center" vertical="center" wrapText="1"/>
    </xf>
    <xf numFmtId="0" fontId="91" fillId="0" borderId="0" xfId="0" applyFont="1" applyAlignment="1">
      <alignment horizontal="center" vertical="center"/>
    </xf>
    <xf numFmtId="0" fontId="92" fillId="0" borderId="9" xfId="0" applyFont="1" applyBorder="1" applyAlignment="1">
      <alignment horizontal="center" vertical="center"/>
    </xf>
    <xf numFmtId="0" fontId="17" fillId="0" borderId="9" xfId="0" applyFont="1" applyBorder="1" applyAlignment="1">
      <alignment horizontal="center" vertical="center"/>
    </xf>
    <xf numFmtId="0" fontId="92" fillId="0" borderId="9" xfId="0" applyFont="1" applyBorder="1" applyAlignment="1">
      <alignment horizontal="center" vertical="center" wrapText="1"/>
    </xf>
    <xf numFmtId="0" fontId="17" fillId="0" borderId="9" xfId="0" applyFont="1" applyBorder="1" applyAlignment="1">
      <alignment horizontal="center" vertical="center" wrapText="1"/>
    </xf>
    <xf numFmtId="0" fontId="1" fillId="0" borderId="0" xfId="0" applyFont="1" applyFill="1" applyBorder="1" applyAlignment="1">
      <alignment/>
    </xf>
    <xf numFmtId="0" fontId="10" fillId="0" borderId="0" xfId="0" applyNumberFormat="1" applyFont="1" applyFill="1" applyBorder="1" applyAlignment="1" applyProtection="1">
      <alignment/>
      <protection/>
    </xf>
    <xf numFmtId="0" fontId="18" fillId="33" borderId="0" xfId="0" applyFont="1" applyFill="1" applyBorder="1" applyAlignment="1">
      <alignment horizontal="center" vertical="center" wrapText="1"/>
    </xf>
    <xf numFmtId="0" fontId="19" fillId="0" borderId="0" xfId="0" applyNumberFormat="1" applyFont="1" applyFill="1" applyBorder="1" applyAlignment="1" applyProtection="1">
      <alignment horizontal="left" vertical="center"/>
      <protection/>
    </xf>
    <xf numFmtId="0" fontId="19" fillId="0" borderId="0" xfId="0" applyNumberFormat="1" applyFont="1" applyFill="1" applyBorder="1" applyAlignment="1" applyProtection="1">
      <alignment/>
      <protection/>
    </xf>
    <xf numFmtId="0" fontId="8" fillId="0" borderId="9"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left" vertical="center" wrapText="1"/>
      <protection/>
    </xf>
    <xf numFmtId="0" fontId="64" fillId="0" borderId="9" xfId="0" applyFont="1" applyFill="1" applyBorder="1" applyAlignment="1">
      <alignment horizontal="left" vertical="center"/>
    </xf>
    <xf numFmtId="182" fontId="10" fillId="0" borderId="9"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183" fontId="10" fillId="0" borderId="9" xfId="0" applyNumberFormat="1" applyFont="1" applyFill="1" applyBorder="1" applyAlignment="1" applyProtection="1">
      <alignment horizontal="center" vertical="center"/>
      <protection/>
    </xf>
    <xf numFmtId="182" fontId="10" fillId="0" borderId="9" xfId="0" applyNumberFormat="1" applyFont="1" applyFill="1" applyBorder="1" applyAlignment="1" applyProtection="1">
      <alignment horizontal="right" vertical="center"/>
      <protection/>
    </xf>
    <xf numFmtId="0" fontId="1" fillId="0" borderId="9" xfId="0" applyFont="1" applyFill="1" applyBorder="1" applyAlignment="1">
      <alignment/>
    </xf>
    <xf numFmtId="0" fontId="1" fillId="0" borderId="24" xfId="0" applyFont="1" applyFill="1" applyBorder="1" applyAlignment="1">
      <alignment/>
    </xf>
    <xf numFmtId="0" fontId="1" fillId="0" borderId="25" xfId="0" applyFont="1" applyFill="1" applyBorder="1" applyAlignment="1">
      <alignment/>
    </xf>
    <xf numFmtId="0" fontId="1" fillId="0" borderId="9" xfId="0" applyFont="1" applyFill="1" applyBorder="1" applyAlignment="1">
      <alignment horizontal="center"/>
    </xf>
    <xf numFmtId="0" fontId="1" fillId="0" borderId="9" xfId="0" applyFont="1" applyFill="1" applyBorder="1" applyAlignment="1">
      <alignment horizontal="right"/>
    </xf>
    <xf numFmtId="0" fontId="20" fillId="0" borderId="0" xfId="0" applyFont="1" applyFill="1" applyBorder="1" applyAlignment="1">
      <alignment horizontal="left" vertical="center" wrapText="1"/>
    </xf>
    <xf numFmtId="0" fontId="8" fillId="0" borderId="2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8" fillId="0" borderId="28"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right" vertical="center"/>
      <protection/>
    </xf>
    <xf numFmtId="0" fontId="10"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right"/>
      <protection/>
    </xf>
    <xf numFmtId="0" fontId="21" fillId="0" borderId="9" xfId="0" applyFont="1" applyFill="1" applyBorder="1" applyAlignment="1">
      <alignment horizontal="center" vertical="center"/>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22" fillId="0" borderId="29" xfId="0" applyFont="1" applyFill="1" applyBorder="1" applyAlignment="1" applyProtection="1">
      <alignment vertical="top" wrapText="1"/>
      <protection locked="0"/>
    </xf>
    <xf numFmtId="0" fontId="22" fillId="0" borderId="30" xfId="0" applyFont="1" applyFill="1" applyBorder="1" applyAlignment="1" applyProtection="1">
      <alignment vertical="top" wrapText="1"/>
      <protection locked="0"/>
    </xf>
    <xf numFmtId="0" fontId="8" fillId="0" borderId="18" xfId="0" applyFont="1" applyFill="1" applyBorder="1" applyAlignment="1" applyProtection="1">
      <alignment horizontal="center" vertical="center" wrapText="1" readingOrder="1"/>
      <protection locked="0"/>
    </xf>
    <xf numFmtId="0" fontId="8" fillId="0" borderId="31" xfId="0" applyFont="1" applyFill="1" applyBorder="1" applyAlignment="1" applyProtection="1">
      <alignment horizontal="center" vertical="center" wrapText="1" readingOrder="1"/>
      <protection locked="0"/>
    </xf>
    <xf numFmtId="0" fontId="22" fillId="0" borderId="32" xfId="0" applyFont="1" applyFill="1" applyBorder="1" applyAlignment="1" applyProtection="1">
      <alignment vertical="top" wrapText="1"/>
      <protection locked="0"/>
    </xf>
    <xf numFmtId="181" fontId="9" fillId="0" borderId="15" xfId="0" applyNumberFormat="1" applyFont="1" applyBorder="1" applyAlignment="1" applyProtection="1">
      <alignment horizontal="right" vertical="center" wrapText="1" readingOrder="1"/>
      <protection locked="0"/>
    </xf>
    <xf numFmtId="0" fontId="14" fillId="0" borderId="9" xfId="0" applyFont="1" applyBorder="1" applyAlignment="1">
      <alignment horizontal="center" vertical="center"/>
    </xf>
    <xf numFmtId="0" fontId="14" fillId="0" borderId="9" xfId="0" applyFont="1" applyBorder="1" applyAlignment="1">
      <alignment/>
    </xf>
    <xf numFmtId="0" fontId="18" fillId="0" borderId="0" xfId="0" applyFont="1" applyFill="1" applyAlignment="1">
      <alignment vertical="center"/>
    </xf>
    <xf numFmtId="0" fontId="64" fillId="0" borderId="0" xfId="0" applyFont="1" applyFill="1" applyAlignment="1">
      <alignment vertical="center"/>
    </xf>
    <xf numFmtId="0" fontId="93" fillId="0" borderId="0" xfId="0" applyFont="1" applyFill="1" applyAlignment="1">
      <alignment vertical="center"/>
    </xf>
    <xf numFmtId="0" fontId="94" fillId="0" borderId="0" xfId="0" applyFont="1" applyFill="1" applyAlignment="1">
      <alignment vertical="center"/>
    </xf>
    <xf numFmtId="0" fontId="18" fillId="0" borderId="0" xfId="0" applyFont="1" applyFill="1" applyAlignment="1">
      <alignment horizontal="center" vertical="center"/>
    </xf>
    <xf numFmtId="0" fontId="19" fillId="0" borderId="0" xfId="71" applyFont="1" applyAlignment="1">
      <alignment horizontal="left" vertical="center" wrapText="1"/>
      <protection/>
    </xf>
    <xf numFmtId="0" fontId="7" fillId="0" borderId="0" xfId="64" applyFont="1" applyFill="1" applyBorder="1" applyAlignment="1">
      <alignment horizontal="right" vertical="center"/>
      <protection/>
    </xf>
    <xf numFmtId="0" fontId="21" fillId="0" borderId="18" xfId="72" applyFont="1" applyBorder="1" applyAlignment="1">
      <alignment horizontal="center" vertical="center" wrapText="1"/>
      <protection/>
    </xf>
    <xf numFmtId="0" fontId="23" fillId="0" borderId="9" xfId="41" applyNumberFormat="1" applyFont="1" applyFill="1" applyBorder="1" applyAlignment="1" applyProtection="1">
      <alignment horizontal="center" vertical="center" wrapText="1"/>
      <protection/>
    </xf>
    <xf numFmtId="0" fontId="7" fillId="0" borderId="11" xfId="64" applyNumberFormat="1" applyFont="1" applyFill="1" applyBorder="1" applyAlignment="1">
      <alignment horizontal="left" vertical="center"/>
      <protection/>
    </xf>
    <xf numFmtId="9" fontId="19" fillId="0" borderId="9" xfId="71" applyNumberFormat="1" applyFont="1" applyFill="1" applyBorder="1" applyAlignment="1">
      <alignment horizontal="right" vertical="center" wrapText="1"/>
      <protection/>
    </xf>
    <xf numFmtId="0" fontId="23" fillId="0" borderId="9" xfId="29" applyFont="1" applyFill="1" applyBorder="1" applyAlignment="1">
      <alignment horizontal="center" vertical="center"/>
      <protection/>
    </xf>
    <xf numFmtId="9" fontId="24" fillId="0" borderId="9" xfId="71" applyNumberFormat="1" applyFont="1" applyFill="1" applyBorder="1" applyAlignment="1">
      <alignment horizontal="right" vertical="center" wrapText="1"/>
      <protection/>
    </xf>
    <xf numFmtId="0" fontId="7" fillId="0" borderId="9" xfId="64" applyNumberFormat="1" applyFont="1" applyFill="1" applyBorder="1" applyAlignment="1">
      <alignment horizontal="center" vertical="center"/>
      <protection/>
    </xf>
    <xf numFmtId="184" fontId="7" fillId="0" borderId="0" xfId="70" applyNumberFormat="1" applyFont="1" applyFill="1" applyBorder="1" applyAlignment="1" applyProtection="1">
      <alignment horizontal="left"/>
      <protection/>
    </xf>
    <xf numFmtId="184" fontId="25" fillId="0" borderId="0" xfId="70" applyNumberFormat="1" applyFont="1" applyFill="1" applyBorder="1" applyAlignment="1" applyProtection="1">
      <alignment horizontal="right"/>
      <protection/>
    </xf>
    <xf numFmtId="0" fontId="23" fillId="0" borderId="9" xfId="64" applyFont="1" applyFill="1" applyBorder="1" applyAlignment="1">
      <alignment horizontal="center" vertical="center" wrapText="1"/>
      <protection/>
    </xf>
    <xf numFmtId="0" fontId="23" fillId="0" borderId="9" xfId="64" applyNumberFormat="1" applyFont="1" applyFill="1" applyBorder="1" applyAlignment="1">
      <alignment vertical="center"/>
      <protection/>
    </xf>
    <xf numFmtId="0" fontId="7" fillId="0" borderId="9" xfId="64" applyNumberFormat="1" applyFont="1" applyFill="1" applyBorder="1" applyAlignment="1">
      <alignment horizontal="left" vertical="center"/>
      <protection/>
    </xf>
    <xf numFmtId="0" fontId="94" fillId="0" borderId="9" xfId="0" applyFont="1" applyFill="1" applyBorder="1" applyAlignment="1">
      <alignment vertical="center"/>
    </xf>
    <xf numFmtId="0" fontId="23" fillId="0" borderId="9" xfId="64" applyNumberFormat="1" applyFont="1" applyFill="1" applyBorder="1" applyAlignment="1">
      <alignment horizontal="left" vertical="center"/>
      <protection/>
    </xf>
    <xf numFmtId="0" fontId="26" fillId="0" borderId="9" xfId="64" applyFill="1" applyBorder="1" applyAlignment="1">
      <alignment vertical="center"/>
      <protection/>
    </xf>
    <xf numFmtId="0" fontId="23" fillId="0" borderId="9" xfId="29" applyFont="1" applyFill="1" applyBorder="1" applyAlignment="1">
      <alignment horizontal="distributed" vertical="center" indent="1"/>
      <protection/>
    </xf>
    <xf numFmtId="0" fontId="7" fillId="0" borderId="18" xfId="64" applyNumberFormat="1" applyFont="1" applyFill="1" applyBorder="1" applyAlignment="1">
      <alignment horizontal="left" vertical="center"/>
      <protection/>
    </xf>
    <xf numFmtId="0" fontId="0" fillId="0" borderId="0" xfId="0" applyAlignment="1">
      <alignment/>
    </xf>
    <xf numFmtId="0" fontId="86" fillId="0" borderId="0" xfId="0" applyFont="1" applyAlignment="1">
      <alignment horizontal="left" vertical="center"/>
    </xf>
    <xf numFmtId="0" fontId="95" fillId="0" borderId="0" xfId="0" applyFont="1" applyAlignment="1">
      <alignment horizontal="center" vertical="center"/>
    </xf>
    <xf numFmtId="0" fontId="86" fillId="0" borderId="33" xfId="0" applyFont="1" applyBorder="1" applyAlignment="1">
      <alignment horizontal="right" vertical="center"/>
    </xf>
    <xf numFmtId="0" fontId="93" fillId="0" borderId="9" xfId="0" applyFont="1" applyBorder="1" applyAlignment="1">
      <alignment horizontal="center" vertical="center"/>
    </xf>
    <xf numFmtId="0" fontId="93" fillId="0" borderId="34" xfId="0" applyFont="1" applyFill="1" applyBorder="1" applyAlignment="1">
      <alignment horizontal="center" vertical="center"/>
    </xf>
    <xf numFmtId="0" fontId="93" fillId="0" borderId="9" xfId="0" applyFont="1" applyFill="1" applyBorder="1" applyAlignment="1">
      <alignment horizontal="center" vertical="center"/>
    </xf>
    <xf numFmtId="0" fontId="93" fillId="0" borderId="34" xfId="0" applyFont="1" applyBorder="1" applyAlignment="1">
      <alignment horizontal="center" vertical="center"/>
    </xf>
    <xf numFmtId="0" fontId="93" fillId="0" borderId="9" xfId="0" applyFont="1" applyBorder="1" applyAlignment="1">
      <alignment horizontal="center" vertical="center"/>
    </xf>
    <xf numFmtId="0" fontId="86" fillId="0" borderId="9" xfId="0" applyFont="1" applyBorder="1" applyAlignment="1">
      <alignment horizontal="center" vertical="center"/>
    </xf>
    <xf numFmtId="0" fontId="86" fillId="0" borderId="9" xfId="0" applyFont="1" applyBorder="1" applyAlignment="1">
      <alignment/>
    </xf>
    <xf numFmtId="0" fontId="7" fillId="0" borderId="0" xfId="0" applyFont="1" applyAlignment="1">
      <alignment vertical="center"/>
    </xf>
    <xf numFmtId="0" fontId="24" fillId="0" borderId="9" xfId="0" applyFont="1" applyFill="1" applyBorder="1" applyAlignment="1" applyProtection="1">
      <alignment horizontal="center" vertical="center" wrapText="1" readingOrder="1"/>
      <protection locked="0"/>
    </xf>
    <xf numFmtId="0" fontId="24" fillId="0" borderId="35" xfId="0" applyFont="1" applyFill="1" applyBorder="1" applyAlignment="1" applyProtection="1">
      <alignment horizontal="center" vertical="center" wrapText="1" readingOrder="1"/>
      <protection locked="0"/>
    </xf>
    <xf numFmtId="0" fontId="24" fillId="0" borderId="36" xfId="0" applyFont="1" applyFill="1" applyBorder="1" applyAlignment="1" applyProtection="1">
      <alignment horizontal="center" vertical="center" wrapText="1" readingOrder="1"/>
      <protection locked="0"/>
    </xf>
    <xf numFmtId="0" fontId="24" fillId="0" borderId="37" xfId="0" applyFont="1" applyFill="1" applyBorder="1" applyAlignment="1" applyProtection="1">
      <alignment horizontal="center" vertical="center" wrapText="1" readingOrder="1"/>
      <protection locked="0"/>
    </xf>
    <xf numFmtId="0" fontId="24" fillId="0" borderId="38" xfId="0" applyFont="1" applyBorder="1" applyAlignment="1" applyProtection="1">
      <alignment horizontal="center" vertical="center" wrapText="1" readingOrder="1"/>
      <protection locked="0"/>
    </xf>
    <xf numFmtId="0" fontId="24" fillId="0" borderId="23" xfId="0" applyFont="1" applyBorder="1" applyAlignment="1" applyProtection="1">
      <alignment horizontal="right" vertical="center" wrapText="1" readingOrder="1"/>
      <protection locked="0"/>
    </xf>
    <xf numFmtId="181" fontId="24" fillId="0" borderId="23" xfId="0" applyNumberFormat="1" applyFont="1" applyBorder="1" applyAlignment="1" applyProtection="1">
      <alignment horizontal="right" vertical="center" wrapText="1" readingOrder="1"/>
      <protection locked="0"/>
    </xf>
    <xf numFmtId="0" fontId="24" fillId="0" borderId="39" xfId="0" applyFont="1" applyFill="1" applyBorder="1" applyAlignment="1" applyProtection="1">
      <alignment horizontal="center" vertical="center" wrapText="1" readingOrder="1"/>
      <protection locked="0"/>
    </xf>
    <xf numFmtId="0" fontId="24" fillId="0" borderId="40" xfId="0" applyFont="1" applyFill="1" applyBorder="1" applyAlignment="1" applyProtection="1">
      <alignment horizontal="center" vertical="center" wrapText="1" readingOrder="1"/>
      <protection locked="0"/>
    </xf>
    <xf numFmtId="0" fontId="24" fillId="0" borderId="41" xfId="0" applyFont="1" applyFill="1" applyBorder="1" applyAlignment="1" applyProtection="1">
      <alignment horizontal="center" vertical="center" wrapText="1" readingOrder="1"/>
      <protection locked="0"/>
    </xf>
    <xf numFmtId="0" fontId="24" fillId="0" borderId="32" xfId="0" applyFont="1" applyBorder="1" applyAlignment="1" applyProtection="1">
      <alignment horizontal="right" vertical="center" wrapText="1" readingOrder="1"/>
      <protection locked="0"/>
    </xf>
    <xf numFmtId="181" fontId="24" fillId="0" borderId="32" xfId="0" applyNumberFormat="1" applyFont="1" applyBorder="1" applyAlignment="1" applyProtection="1">
      <alignment horizontal="right" vertical="center" wrapText="1" readingOrder="1"/>
      <protection locked="0"/>
    </xf>
    <xf numFmtId="0" fontId="19" fillId="0" borderId="11" xfId="0" applyFont="1" applyFill="1" applyBorder="1" applyAlignment="1" applyProtection="1">
      <alignment horizontal="center" vertical="center" wrapText="1" readingOrder="1"/>
      <protection locked="0"/>
    </xf>
    <xf numFmtId="0" fontId="19" fillId="0" borderId="11" xfId="0" applyFont="1" applyFill="1" applyBorder="1" applyAlignment="1" applyProtection="1">
      <alignment horizontal="left" vertical="center" wrapText="1" readingOrder="1"/>
      <protection locked="0"/>
    </xf>
    <xf numFmtId="0" fontId="19" fillId="0" borderId="11" xfId="0" applyFont="1" applyFill="1" applyBorder="1" applyAlignment="1" applyProtection="1">
      <alignment horizontal="right" vertical="center" wrapText="1" readingOrder="1"/>
      <protection locked="0"/>
    </xf>
    <xf numFmtId="0" fontId="19" fillId="0" borderId="11" xfId="0" applyFont="1" applyBorder="1" applyAlignment="1" applyProtection="1">
      <alignment horizontal="right" vertical="center" wrapText="1" readingOrder="1"/>
      <protection locked="0"/>
    </xf>
    <xf numFmtId="181" fontId="19" fillId="0" borderId="11" xfId="0" applyNumberFormat="1" applyFont="1" applyBorder="1" applyAlignment="1" applyProtection="1">
      <alignment horizontal="right" vertical="center" wrapText="1" readingOrder="1"/>
      <protection locked="0"/>
    </xf>
    <xf numFmtId="0" fontId="19" fillId="0" borderId="11" xfId="0" applyFont="1" applyBorder="1" applyAlignment="1" applyProtection="1">
      <alignment horizontal="left" vertical="center" wrapText="1" readingOrder="1"/>
      <protection locked="0"/>
    </xf>
    <xf numFmtId="0" fontId="64" fillId="0" borderId="0" xfId="0" applyFont="1" applyFill="1" applyBorder="1" applyAlignment="1">
      <alignment/>
    </xf>
    <xf numFmtId="0" fontId="64" fillId="0" borderId="0" xfId="0" applyFont="1" applyFill="1" applyBorder="1" applyAlignment="1">
      <alignment horizontal="center" vertical="center"/>
    </xf>
    <xf numFmtId="0" fontId="1" fillId="0" borderId="0" xfId="19" applyFont="1" applyFill="1" applyAlignment="1">
      <alignment horizontal="center" vertical="center" wrapText="1"/>
      <protection/>
    </xf>
    <xf numFmtId="0" fontId="1" fillId="0" borderId="0" xfId="19" applyFont="1" applyFill="1" applyAlignment="1">
      <alignment wrapText="1"/>
      <protection/>
    </xf>
    <xf numFmtId="0" fontId="1" fillId="0" borderId="0" xfId="19" applyFont="1" applyFill="1">
      <alignment/>
      <protection/>
    </xf>
    <xf numFmtId="0" fontId="20" fillId="0" borderId="42" xfId="19" applyFont="1" applyFill="1" applyBorder="1" applyAlignment="1">
      <alignment horizontal="center" vertical="center" wrapText="1"/>
      <protection/>
    </xf>
    <xf numFmtId="0" fontId="20" fillId="0" borderId="28" xfId="19" applyFont="1" applyFill="1" applyBorder="1" applyAlignment="1">
      <alignment horizontal="center" vertical="center" wrapText="1"/>
      <protection/>
    </xf>
    <xf numFmtId="0" fontId="24" fillId="0" borderId="9" xfId="0" applyNumberFormat="1" applyFont="1" applyFill="1" applyBorder="1" applyAlignment="1" applyProtection="1">
      <alignment horizontal="center" vertical="center"/>
      <protection/>
    </xf>
    <xf numFmtId="0" fontId="20" fillId="0" borderId="43" xfId="19" applyFont="1" applyFill="1" applyBorder="1" applyAlignment="1">
      <alignment horizontal="center" vertical="center" wrapText="1"/>
      <protection/>
    </xf>
    <xf numFmtId="0" fontId="20" fillId="0" borderId="44" xfId="19" applyFont="1" applyFill="1" applyBorder="1" applyAlignment="1">
      <alignment horizontal="center" vertical="center" wrapText="1"/>
      <protection/>
    </xf>
    <xf numFmtId="0" fontId="20" fillId="0" borderId="45" xfId="19" applyFont="1" applyFill="1" applyBorder="1" applyAlignment="1">
      <alignment horizontal="center" vertical="center" wrapText="1"/>
      <protection/>
    </xf>
    <xf numFmtId="0" fontId="11" fillId="0" borderId="18" xfId="0" applyNumberFormat="1" applyFont="1" applyFill="1" applyBorder="1" applyAlignment="1" applyProtection="1">
      <alignment horizontal="center" vertical="center"/>
      <protection/>
    </xf>
    <xf numFmtId="0" fontId="11" fillId="0" borderId="25" xfId="0" applyNumberFormat="1" applyFont="1" applyFill="1" applyBorder="1" applyAlignment="1" applyProtection="1">
      <alignment horizontal="center" vertical="center"/>
      <protection/>
    </xf>
    <xf numFmtId="0" fontId="11" fillId="0" borderId="46" xfId="0" applyNumberFormat="1" applyFont="1" applyFill="1" applyBorder="1" applyAlignment="1" applyProtection="1">
      <alignment horizontal="center" vertical="center"/>
      <protection/>
    </xf>
    <xf numFmtId="0" fontId="20" fillId="0" borderId="18" xfId="19" applyFont="1" applyFill="1" applyBorder="1" applyAlignment="1">
      <alignment horizontal="center" vertical="center" wrapText="1"/>
      <protection/>
    </xf>
    <xf numFmtId="0" fontId="11" fillId="0" borderId="19"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center" wrapText="1"/>
      <protection/>
    </xf>
    <xf numFmtId="0" fontId="11" fillId="0" borderId="46" xfId="0" applyNumberFormat="1" applyFont="1" applyFill="1" applyBorder="1" applyAlignment="1" applyProtection="1">
      <alignment horizontal="center" vertical="center" wrapText="1"/>
      <protection/>
    </xf>
    <xf numFmtId="0" fontId="20" fillId="0" borderId="22" xfId="19" applyFont="1" applyFill="1" applyBorder="1" applyAlignment="1">
      <alignment horizontal="center" vertical="center" wrapText="1"/>
      <protection/>
    </xf>
    <xf numFmtId="0" fontId="11" fillId="0" borderId="22" xfId="0" applyNumberFormat="1" applyFont="1" applyFill="1" applyBorder="1" applyAlignment="1" applyProtection="1">
      <alignment horizontal="center" vertical="center"/>
      <protection/>
    </xf>
    <xf numFmtId="0" fontId="11" fillId="0" borderId="22"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20" fillId="0" borderId="9" xfId="19" applyFont="1" applyFill="1" applyBorder="1" applyAlignment="1">
      <alignment horizontal="center" vertical="center" wrapText="1"/>
      <protection/>
    </xf>
    <xf numFmtId="0" fontId="20" fillId="0" borderId="25" xfId="19" applyFont="1" applyFill="1" applyBorder="1" applyAlignment="1">
      <alignment horizontal="center" vertical="center" wrapText="1"/>
      <protection/>
    </xf>
    <xf numFmtId="0" fontId="21" fillId="0" borderId="9" xfId="19" applyFont="1" applyFill="1" applyBorder="1" applyAlignment="1">
      <alignment horizontal="center" vertical="center" wrapText="1"/>
      <protection/>
    </xf>
    <xf numFmtId="0" fontId="21" fillId="0" borderId="25" xfId="19" applyFont="1" applyFill="1" applyBorder="1" applyAlignment="1">
      <alignment horizontal="center" vertical="center" wrapText="1"/>
      <protection/>
    </xf>
    <xf numFmtId="0" fontId="20" fillId="0" borderId="46" xfId="19" applyFont="1" applyFill="1" applyBorder="1" applyAlignment="1">
      <alignment horizontal="center" vertical="center" wrapText="1"/>
      <protection/>
    </xf>
    <xf numFmtId="0" fontId="20" fillId="0" borderId="34" xfId="19" applyFont="1" applyFill="1" applyBorder="1" applyAlignment="1">
      <alignment horizontal="center" vertical="center" wrapText="1"/>
      <protection/>
    </xf>
    <xf numFmtId="0" fontId="26" fillId="0" borderId="9" xfId="19" applyFont="1" applyFill="1" applyBorder="1" applyAlignment="1">
      <alignment horizontal="center" vertical="center" wrapText="1"/>
      <protection/>
    </xf>
    <xf numFmtId="0" fontId="20" fillId="0" borderId="9" xfId="19" applyFont="1" applyFill="1" applyBorder="1" applyAlignment="1">
      <alignment horizontal="center" vertical="center"/>
      <protection/>
    </xf>
    <xf numFmtId="49" fontId="1" fillId="0" borderId="9" xfId="19" applyNumberFormat="1" applyFont="1" applyFill="1" applyBorder="1" applyAlignment="1">
      <alignment horizontal="center" vertical="center"/>
      <protection/>
    </xf>
    <xf numFmtId="0" fontId="20" fillId="0" borderId="25" xfId="19" applyFont="1" applyFill="1" applyBorder="1" applyAlignment="1">
      <alignment vertical="center"/>
      <protection/>
    </xf>
    <xf numFmtId="0" fontId="26" fillId="0" borderId="9" xfId="19" applyFill="1" applyBorder="1">
      <alignment/>
      <protection/>
    </xf>
    <xf numFmtId="0" fontId="1" fillId="0" borderId="9" xfId="19" applyFont="1" applyFill="1" applyBorder="1" applyAlignment="1">
      <alignment horizontal="center" vertical="center"/>
      <protection/>
    </xf>
    <xf numFmtId="0" fontId="1" fillId="0" borderId="25" xfId="19" applyFont="1" applyFill="1" applyBorder="1" applyAlignment="1">
      <alignment vertical="center"/>
      <protection/>
    </xf>
    <xf numFmtId="0" fontId="11" fillId="0" borderId="34" xfId="0" applyNumberFormat="1" applyFont="1" applyFill="1" applyBorder="1" applyAlignment="1" applyProtection="1">
      <alignment horizontal="center" vertical="center"/>
      <protection/>
    </xf>
    <xf numFmtId="0" fontId="20" fillId="0" borderId="42" xfId="0" applyFont="1" applyFill="1" applyBorder="1" applyAlignment="1">
      <alignment horizontal="center" vertical="center"/>
    </xf>
    <xf numFmtId="0" fontId="11" fillId="0" borderId="34" xfId="0" applyNumberFormat="1" applyFont="1" applyFill="1" applyBorder="1" applyAlignment="1" applyProtection="1">
      <alignment horizontal="center" vertical="center" wrapText="1"/>
      <protection/>
    </xf>
    <xf numFmtId="0" fontId="20" fillId="0" borderId="43" xfId="0" applyFont="1" applyFill="1" applyBorder="1" applyAlignment="1">
      <alignment horizontal="center" vertical="center"/>
    </xf>
    <xf numFmtId="0" fontId="11" fillId="0" borderId="9" xfId="0" applyNumberFormat="1" applyFont="1" applyFill="1" applyBorder="1" applyAlignment="1" applyProtection="1">
      <alignment horizontal="left" vertical="center" wrapText="1"/>
      <protection/>
    </xf>
    <xf numFmtId="0" fontId="1" fillId="0" borderId="0" xfId="19" applyFont="1" applyFill="1" applyAlignment="1">
      <alignment horizontal="center" wrapText="1"/>
      <protection/>
    </xf>
    <xf numFmtId="0" fontId="1" fillId="0" borderId="0" xfId="19" applyFont="1" applyFill="1" applyAlignment="1">
      <alignment horizontal="right" wrapText="1"/>
      <protection/>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44"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84" fillId="0" borderId="9" xfId="0" applyFont="1" applyBorder="1" applyAlignment="1">
      <alignment horizontal="center" vertical="center"/>
    </xf>
    <xf numFmtId="0" fontId="84" fillId="0" borderId="47" xfId="0" applyFont="1" applyBorder="1" applyAlignment="1">
      <alignment horizontal="center" vertical="center"/>
    </xf>
    <xf numFmtId="0" fontId="84" fillId="0" borderId="24" xfId="0" applyFont="1" applyBorder="1" applyAlignment="1">
      <alignment horizontal="center" vertical="center"/>
    </xf>
    <xf numFmtId="0" fontId="84" fillId="0" borderId="36" xfId="0" applyFont="1" applyBorder="1" applyAlignment="1">
      <alignment horizontal="center" vertical="center"/>
    </xf>
    <xf numFmtId="0" fontId="84" fillId="0" borderId="48" xfId="0" applyFont="1" applyBorder="1" applyAlignment="1">
      <alignment horizontal="center" vertical="center"/>
    </xf>
    <xf numFmtId="0" fontId="84" fillId="0" borderId="16" xfId="0" applyFont="1" applyBorder="1" applyAlignment="1">
      <alignment horizontal="center" vertical="center"/>
    </xf>
    <xf numFmtId="0" fontId="84" fillId="0" borderId="37" xfId="0" applyFont="1" applyBorder="1" applyAlignment="1">
      <alignment horizontal="center" vertical="center"/>
    </xf>
    <xf numFmtId="0" fontId="84" fillId="0" borderId="49" xfId="0" applyFont="1" applyBorder="1" applyAlignment="1">
      <alignment horizontal="center" vertical="center"/>
    </xf>
    <xf numFmtId="0" fontId="84" fillId="0" borderId="17" xfId="0" applyFont="1" applyBorder="1" applyAlignment="1">
      <alignment horizontal="center" vertical="center"/>
    </xf>
    <xf numFmtId="0" fontId="84" fillId="0" borderId="9" xfId="0" applyFont="1" applyBorder="1" applyAlignment="1">
      <alignment horizontal="center" vertical="center" wrapText="1"/>
    </xf>
    <xf numFmtId="0" fontId="13" fillId="0" borderId="11" xfId="0" applyFont="1" applyFill="1" applyBorder="1" applyAlignment="1" applyProtection="1">
      <alignment horizontal="left" vertical="center" wrapText="1" readingOrder="1"/>
      <protection locked="0"/>
    </xf>
    <xf numFmtId="185" fontId="86" fillId="0" borderId="9" xfId="0" applyNumberFormat="1" applyFont="1" applyBorder="1" applyAlignment="1">
      <alignment/>
    </xf>
    <xf numFmtId="0" fontId="86" fillId="0" borderId="24" xfId="0" applyFont="1" applyBorder="1" applyAlignment="1">
      <alignment horizontal="center" vertical="center"/>
    </xf>
    <xf numFmtId="0" fontId="86" fillId="0" borderId="37" xfId="0" applyFont="1" applyBorder="1" applyAlignment="1">
      <alignment horizontal="center" vertical="center"/>
    </xf>
    <xf numFmtId="0" fontId="96" fillId="0" borderId="0" xfId="0" applyFont="1" applyAlignment="1">
      <alignment/>
    </xf>
    <xf numFmtId="0" fontId="84" fillId="0" borderId="47" xfId="0" applyFont="1" applyBorder="1" applyAlignment="1">
      <alignment horizontal="center" vertical="center" wrapText="1"/>
    </xf>
    <xf numFmtId="0" fontId="84" fillId="0" borderId="9" xfId="0" applyFont="1" applyBorder="1" applyAlignment="1">
      <alignment horizontal="center" vertical="center" wrapText="1"/>
    </xf>
    <xf numFmtId="0" fontId="84" fillId="0" borderId="9" xfId="0" applyFont="1" applyBorder="1" applyAlignment="1">
      <alignment horizontal="left" vertical="center" wrapText="1"/>
    </xf>
    <xf numFmtId="0" fontId="84" fillId="0" borderId="49" xfId="0" applyFont="1" applyBorder="1" applyAlignment="1">
      <alignment horizontal="center" vertical="center" wrapText="1"/>
    </xf>
    <xf numFmtId="186" fontId="13" fillId="0" borderId="9" xfId="0" applyNumberFormat="1" applyFont="1" applyFill="1" applyBorder="1" applyAlignment="1" applyProtection="1">
      <alignment horizontal="right" vertical="center" wrapText="1" readingOrder="1"/>
      <protection locked="0"/>
    </xf>
    <xf numFmtId="0" fontId="1" fillId="0" borderId="0" xfId="0" applyFont="1" applyFill="1" applyBorder="1" applyAlignment="1">
      <alignment vertical="center"/>
    </xf>
    <xf numFmtId="49" fontId="1" fillId="0" borderId="0" xfId="0" applyNumberFormat="1" applyFont="1" applyFill="1" applyBorder="1" applyAlignment="1">
      <alignment horizontal="center"/>
    </xf>
    <xf numFmtId="49" fontId="1" fillId="0" borderId="0" xfId="0" applyNumberFormat="1" applyFont="1" applyFill="1" applyBorder="1" applyAlignment="1">
      <alignment/>
    </xf>
    <xf numFmtId="0" fontId="19" fillId="0" borderId="0" xfId="0" applyNumberFormat="1" applyFont="1" applyFill="1" applyBorder="1" applyAlignment="1" applyProtection="1">
      <alignment horizontal="center" vertical="center"/>
      <protection/>
    </xf>
    <xf numFmtId="0" fontId="12" fillId="0" borderId="25" xfId="0" applyNumberFormat="1" applyFont="1" applyFill="1" applyBorder="1" applyAlignment="1" applyProtection="1">
      <alignment horizontal="center" vertical="center"/>
      <protection/>
    </xf>
    <xf numFmtId="0" fontId="12" fillId="0" borderId="46" xfId="0" applyNumberFormat="1" applyFont="1" applyFill="1" applyBorder="1" applyAlignment="1" applyProtection="1">
      <alignment horizontal="center" vertical="center"/>
      <protection/>
    </xf>
    <xf numFmtId="49" fontId="12" fillId="0" borderId="9" xfId="0" applyNumberFormat="1" applyFont="1" applyFill="1" applyBorder="1" applyAlignment="1" applyProtection="1">
      <alignment horizontal="center" vertical="center" wrapText="1"/>
      <protection/>
    </xf>
    <xf numFmtId="0" fontId="12" fillId="0" borderId="34" xfId="0" applyNumberFormat="1" applyFont="1" applyFill="1" applyBorder="1" applyAlignment="1" applyProtection="1">
      <alignment horizontal="center" vertical="center"/>
      <protection/>
    </xf>
    <xf numFmtId="49" fontId="12" fillId="0" borderId="9" xfId="0"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horizontal="center" vertical="center"/>
      <protection/>
    </xf>
    <xf numFmtId="49" fontId="13" fillId="0" borderId="9" xfId="0" applyNumberFormat="1" applyFont="1" applyFill="1" applyBorder="1" applyAlignment="1" applyProtection="1">
      <alignment horizontal="center" vertical="center"/>
      <protection/>
    </xf>
    <xf numFmtId="49" fontId="29" fillId="0" borderId="9" xfId="67" applyNumberFormat="1" applyFont="1" applyFill="1" applyBorder="1" applyAlignment="1">
      <alignment horizontal="center" vertical="center"/>
      <protection/>
    </xf>
    <xf numFmtId="49" fontId="30" fillId="0" borderId="9" xfId="67" applyNumberFormat="1" applyFont="1" applyFill="1" applyBorder="1" applyAlignment="1">
      <alignment horizontal="center" vertical="center"/>
      <protection/>
    </xf>
    <xf numFmtId="49" fontId="29" fillId="0" borderId="9" xfId="67" applyNumberFormat="1" applyFont="1" applyFill="1" applyBorder="1" applyAlignment="1">
      <alignment vertical="center"/>
      <protection/>
    </xf>
    <xf numFmtId="0" fontId="30" fillId="0" borderId="9" xfId="0" applyFont="1" applyFill="1" applyBorder="1" applyAlignment="1">
      <alignment/>
    </xf>
    <xf numFmtId="49" fontId="30" fillId="0" borderId="9" xfId="67" applyNumberFormat="1" applyFont="1" applyFill="1" applyBorder="1" applyAlignment="1">
      <alignment vertical="center"/>
      <protection/>
    </xf>
    <xf numFmtId="49" fontId="30" fillId="0" borderId="9" xfId="67" applyNumberFormat="1" applyFont="1" applyFill="1" applyBorder="1" applyAlignment="1">
      <alignment vertical="center" shrinkToFit="1"/>
      <protection/>
    </xf>
    <xf numFmtId="0" fontId="10" fillId="0" borderId="0" xfId="0" applyNumberFormat="1" applyFont="1" applyFill="1" applyBorder="1" applyAlignment="1" applyProtection="1">
      <alignment horizontal="right"/>
      <protection/>
    </xf>
    <xf numFmtId="49" fontId="30" fillId="0" borderId="9" xfId="0" applyNumberFormat="1" applyFont="1" applyFill="1" applyBorder="1" applyAlignment="1">
      <alignment horizontal="center"/>
    </xf>
    <xf numFmtId="49" fontId="30" fillId="0" borderId="9" xfId="0" applyNumberFormat="1" applyFont="1" applyFill="1" applyBorder="1" applyAlignment="1">
      <alignment/>
    </xf>
    <xf numFmtId="49" fontId="29" fillId="0" borderId="9" xfId="0" applyNumberFormat="1" applyFont="1" applyFill="1" applyBorder="1" applyAlignment="1">
      <alignment horizontal="center"/>
    </xf>
    <xf numFmtId="49" fontId="29" fillId="0" borderId="9" xfId="0" applyNumberFormat="1" applyFont="1" applyFill="1" applyBorder="1" applyAlignment="1">
      <alignment/>
    </xf>
    <xf numFmtId="49" fontId="30" fillId="0" borderId="9" xfId="0" applyNumberFormat="1" applyFont="1" applyFill="1" applyBorder="1" applyAlignment="1">
      <alignment shrinkToFit="1"/>
    </xf>
    <xf numFmtId="0" fontId="3" fillId="0" borderId="0" xfId="67" applyAlignment="1">
      <alignment horizontal="left" vertical="center"/>
      <protection/>
    </xf>
    <xf numFmtId="0" fontId="3" fillId="0" borderId="0" xfId="67" applyAlignment="1">
      <alignment horizontal="center" vertical="center"/>
      <protection/>
    </xf>
    <xf numFmtId="0" fontId="3" fillId="0" borderId="0" xfId="67">
      <alignment/>
      <protection/>
    </xf>
    <xf numFmtId="0" fontId="10" fillId="0" borderId="0" xfId="67" applyFont="1" applyAlignment="1" applyProtection="1">
      <alignment horizontal="left" vertical="top" wrapText="1" readingOrder="1"/>
      <protection locked="0"/>
    </xf>
    <xf numFmtId="0" fontId="12" fillId="0" borderId="0" xfId="67" applyFont="1" applyAlignment="1" applyProtection="1">
      <alignment horizontal="center" vertical="top" wrapText="1" readingOrder="1"/>
      <protection locked="0"/>
    </xf>
    <xf numFmtId="0" fontId="13" fillId="0" borderId="0" xfId="67" applyFont="1" applyAlignment="1" applyProtection="1">
      <alignment horizontal="right" vertical="top" wrapText="1" readingOrder="1"/>
      <protection locked="0"/>
    </xf>
    <xf numFmtId="0" fontId="31" fillId="0" borderId="0" xfId="67" applyFont="1" applyAlignment="1" applyProtection="1">
      <alignment horizontal="center" vertical="center" wrapText="1" readingOrder="1"/>
      <protection locked="0"/>
    </xf>
    <xf numFmtId="0" fontId="32" fillId="0" borderId="0" xfId="67" applyFont="1">
      <alignment/>
      <protection/>
    </xf>
    <xf numFmtId="0" fontId="11" fillId="0" borderId="0" xfId="67" applyFont="1" applyAlignment="1" applyProtection="1">
      <alignment horizontal="center" vertical="center" wrapText="1" readingOrder="1"/>
      <protection locked="0"/>
    </xf>
    <xf numFmtId="0" fontId="3" fillId="0" borderId="0" xfId="67" applyFont="1">
      <alignment/>
      <protection/>
    </xf>
    <xf numFmtId="0" fontId="1" fillId="0" borderId="0" xfId="67" applyFont="1" applyAlignment="1">
      <alignment horizontal="right"/>
      <protection/>
    </xf>
    <xf numFmtId="0" fontId="11" fillId="0" borderId="50" xfId="67" applyFont="1" applyBorder="1" applyAlignment="1" applyProtection="1">
      <alignment vertical="center" wrapText="1" readingOrder="1"/>
      <protection locked="0"/>
    </xf>
    <xf numFmtId="0" fontId="11" fillId="0" borderId="9" xfId="67" applyFont="1" applyBorder="1" applyAlignment="1" applyProtection="1">
      <alignment vertical="center" wrapText="1" readingOrder="1"/>
      <protection locked="0"/>
    </xf>
    <xf numFmtId="0" fontId="11" fillId="0" borderId="11" xfId="67" applyFont="1" applyBorder="1" applyAlignment="1" applyProtection="1">
      <alignment horizontal="left" vertical="center" wrapText="1" readingOrder="1"/>
      <protection locked="0"/>
    </xf>
    <xf numFmtId="0" fontId="10" fillId="0" borderId="51" xfId="67" applyFont="1" applyBorder="1" applyAlignment="1" applyProtection="1">
      <alignment vertical="center" wrapText="1" readingOrder="1"/>
      <protection locked="0"/>
    </xf>
    <xf numFmtId="0" fontId="10" fillId="0" borderId="23" xfId="67" applyFont="1" applyBorder="1" applyAlignment="1" applyProtection="1">
      <alignment horizontal="left" vertical="center" wrapText="1" readingOrder="1"/>
      <protection locked="0"/>
    </xf>
    <xf numFmtId="181" fontId="10" fillId="0" borderId="23" xfId="67" applyNumberFormat="1" applyFont="1" applyBorder="1" applyAlignment="1" applyProtection="1">
      <alignment horizontal="left" vertical="center" wrapText="1" readingOrder="1"/>
      <protection locked="0"/>
    </xf>
    <xf numFmtId="0" fontId="10" fillId="0" borderId="11" xfId="67" applyFont="1" applyBorder="1" applyAlignment="1" applyProtection="1">
      <alignment horizontal="left" vertical="center" wrapText="1" readingOrder="1"/>
      <protection locked="0"/>
    </xf>
    <xf numFmtId="0" fontId="10" fillId="0" borderId="52" xfId="67" applyFont="1" applyBorder="1" applyAlignment="1" applyProtection="1">
      <alignment vertical="center" wrapText="1" readingOrder="1"/>
      <protection locked="0"/>
    </xf>
    <xf numFmtId="181" fontId="10" fillId="0" borderId="11" xfId="67" applyNumberFormat="1" applyFont="1" applyBorder="1" applyAlignment="1" applyProtection="1">
      <alignment horizontal="left" vertical="center" wrapText="1" readingOrder="1"/>
      <protection locked="0"/>
    </xf>
    <xf numFmtId="0" fontId="10" fillId="0" borderId="52" xfId="67" applyFont="1" applyBorder="1" applyAlignment="1" applyProtection="1">
      <alignment horizontal="left" vertical="center" wrapText="1" readingOrder="1"/>
      <protection locked="0"/>
    </xf>
    <xf numFmtId="0" fontId="28" fillId="0" borderId="11" xfId="67" applyFont="1" applyBorder="1" applyAlignment="1" applyProtection="1">
      <alignment horizontal="left" vertical="center" wrapText="1" readingOrder="1"/>
      <protection locked="0"/>
    </xf>
    <xf numFmtId="0" fontId="12" fillId="0" borderId="11" xfId="67" applyFont="1" applyBorder="1" applyAlignment="1" applyProtection="1">
      <alignment horizontal="left" vertical="center" wrapText="1" readingOrder="1"/>
      <protection locked="0"/>
    </xf>
    <xf numFmtId="0" fontId="11" fillId="0" borderId="52" xfId="67" applyFont="1" applyBorder="1" applyAlignment="1" applyProtection="1">
      <alignment horizontal="left" vertical="center" wrapText="1" readingOrder="1"/>
      <protection locked="0"/>
    </xf>
    <xf numFmtId="0" fontId="11" fillId="0" borderId="11" xfId="67" applyFont="1" applyBorder="1" applyAlignment="1" applyProtection="1">
      <alignment horizontal="center" vertical="center" wrapText="1" readingOrder="1"/>
      <protection locked="0"/>
    </xf>
    <xf numFmtId="0" fontId="11" fillId="0" borderId="52" xfId="67" applyFont="1" applyBorder="1" applyAlignment="1" applyProtection="1">
      <alignment horizontal="center" vertical="center" wrapText="1" readingOrder="1"/>
      <protection locked="0"/>
    </xf>
    <xf numFmtId="181" fontId="11" fillId="0" borderId="11" xfId="67" applyNumberFormat="1" applyFont="1" applyBorder="1" applyAlignment="1" applyProtection="1">
      <alignment horizontal="center" vertical="center" wrapText="1" readingOrder="1"/>
      <protection locked="0"/>
    </xf>
    <xf numFmtId="0" fontId="97" fillId="0" borderId="0" xfId="0" applyFont="1" applyAlignment="1">
      <alignment horizontal="right"/>
    </xf>
    <xf numFmtId="0" fontId="86" fillId="0" borderId="0" xfId="0" applyFont="1" applyAlignment="1">
      <alignment horizontal="right" vertical="center"/>
    </xf>
    <xf numFmtId="0" fontId="84" fillId="0" borderId="9" xfId="0" applyFont="1" applyBorder="1" applyAlignment="1">
      <alignment horizontal="center" vertical="center"/>
    </xf>
    <xf numFmtId="0" fontId="84" fillId="0" borderId="9" xfId="0" applyFont="1" applyBorder="1" applyAlignment="1">
      <alignment vertical="center"/>
    </xf>
    <xf numFmtId="0" fontId="86" fillId="0" borderId="9" xfId="0" applyFont="1" applyBorder="1" applyAlignment="1">
      <alignment vertical="center"/>
    </xf>
    <xf numFmtId="186" fontId="13" fillId="0" borderId="11" xfId="0" applyNumberFormat="1" applyFont="1" applyFill="1" applyBorder="1" applyAlignment="1" applyProtection="1">
      <alignment horizontal="right" vertical="center" wrapText="1" readingOrder="1"/>
      <protection locked="0"/>
    </xf>
    <xf numFmtId="0" fontId="86" fillId="0" borderId="9" xfId="0" applyFont="1" applyBorder="1" applyAlignment="1">
      <alignment horizontal="right" vertical="center"/>
    </xf>
    <xf numFmtId="0" fontId="98" fillId="0" borderId="0" xfId="0" applyFont="1" applyAlignment="1">
      <alignment/>
    </xf>
    <xf numFmtId="0" fontId="84" fillId="0" borderId="18" xfId="0" applyFont="1" applyBorder="1" applyAlignment="1">
      <alignment horizontal="center" vertical="center" wrapText="1"/>
    </xf>
    <xf numFmtId="0" fontId="84" fillId="0" borderId="22" xfId="0" applyFont="1" applyBorder="1" applyAlignment="1">
      <alignment horizontal="center" vertical="center" wrapText="1"/>
    </xf>
    <xf numFmtId="0" fontId="89" fillId="0" borderId="16" xfId="0" applyFont="1" applyBorder="1" applyAlignment="1">
      <alignment horizontal="center" vertical="center"/>
    </xf>
    <xf numFmtId="0" fontId="15" fillId="0" borderId="17" xfId="0" applyFont="1" applyBorder="1" applyAlignment="1">
      <alignment horizontal="center" vertical="center"/>
    </xf>
    <xf numFmtId="0" fontId="0" fillId="0" borderId="9" xfId="0" applyBorder="1" applyAlignment="1">
      <alignment/>
    </xf>
    <xf numFmtId="0" fontId="35" fillId="0" borderId="0" xfId="67" applyFont="1" applyAlignment="1" applyProtection="1">
      <alignment horizontal="center" vertical="center" wrapText="1" readingOrder="1"/>
      <protection locked="0"/>
    </xf>
    <xf numFmtId="0" fontId="99" fillId="0" borderId="0" xfId="67" applyFont="1" applyAlignment="1">
      <alignment horizontal="right"/>
      <protection/>
    </xf>
    <xf numFmtId="0" fontId="11" fillId="0" borderId="24" xfId="67" applyFont="1" applyBorder="1" applyAlignment="1" applyProtection="1">
      <alignment horizontal="center" vertical="center" wrapText="1" readingOrder="1"/>
      <protection locked="0"/>
    </xf>
    <xf numFmtId="0" fontId="11" fillId="0" borderId="37" xfId="67" applyFont="1" applyBorder="1" applyAlignment="1" applyProtection="1">
      <alignment horizontal="center" vertical="center" wrapText="1" readingOrder="1"/>
      <protection locked="0"/>
    </xf>
    <xf numFmtId="0" fontId="20" fillId="0" borderId="24" xfId="67" applyFont="1" applyBorder="1" applyAlignment="1">
      <alignment horizontal="center" vertical="center"/>
      <protection/>
    </xf>
    <xf numFmtId="0" fontId="20" fillId="0" borderId="37" xfId="67" applyFont="1" applyBorder="1" applyAlignment="1">
      <alignment horizontal="center" vertical="center"/>
      <protection/>
    </xf>
    <xf numFmtId="0" fontId="11" fillId="0" borderId="9" xfId="67" applyFont="1" applyBorder="1" applyAlignment="1" applyProtection="1">
      <alignment horizontal="center" vertical="center" wrapText="1" readingOrder="1"/>
      <protection locked="0"/>
    </xf>
    <xf numFmtId="0" fontId="20" fillId="0" borderId="9" xfId="67" applyFont="1" applyBorder="1" applyAlignment="1">
      <alignment horizontal="center" vertical="center"/>
      <protection/>
    </xf>
    <xf numFmtId="0" fontId="10" fillId="0" borderId="9" xfId="67" applyFont="1" applyBorder="1" applyAlignment="1" applyProtection="1">
      <alignment horizontal="left" vertical="center" wrapText="1" readingOrder="1"/>
      <protection locked="0"/>
    </xf>
    <xf numFmtId="185" fontId="10" fillId="0" borderId="9" xfId="67" applyNumberFormat="1" applyFont="1" applyBorder="1" applyAlignment="1" applyProtection="1">
      <alignment horizontal="left" vertical="center" wrapText="1" readingOrder="1"/>
      <protection locked="0"/>
    </xf>
    <xf numFmtId="181" fontId="10" fillId="0" borderId="9" xfId="67" applyNumberFormat="1" applyFont="1" applyBorder="1" applyAlignment="1" applyProtection="1">
      <alignment horizontal="left" vertical="center" wrapText="1" readingOrder="1"/>
      <protection locked="0"/>
    </xf>
    <xf numFmtId="0" fontId="10" fillId="0" borderId="9" xfId="0" applyNumberFormat="1" applyFont="1" applyFill="1" applyBorder="1" applyAlignment="1" applyProtection="1">
      <alignment vertical="center"/>
      <protection/>
    </xf>
    <xf numFmtId="0" fontId="11" fillId="0" borderId="9" xfId="67" applyFont="1" applyBorder="1" applyAlignment="1" applyProtection="1">
      <alignment horizontal="left" vertical="center" wrapText="1" readingOrder="1"/>
      <protection locked="0"/>
    </xf>
    <xf numFmtId="185" fontId="11" fillId="0" borderId="9" xfId="67" applyNumberFormat="1" applyFont="1" applyBorder="1" applyAlignment="1" applyProtection="1">
      <alignment horizontal="left" vertical="center" wrapText="1" readingOrder="1"/>
      <protection locked="0"/>
    </xf>
    <xf numFmtId="0" fontId="11" fillId="0" borderId="23" xfId="67" applyFont="1" applyBorder="1" applyAlignment="1" applyProtection="1">
      <alignment horizontal="center" vertical="center" wrapText="1" readingOrder="1"/>
      <protection locked="0"/>
    </xf>
    <xf numFmtId="0" fontId="11" fillId="0" borderId="51" xfId="67" applyFont="1" applyBorder="1" applyAlignment="1" applyProtection="1">
      <alignment horizontal="center" vertical="center" wrapText="1" readingOrder="1"/>
      <protection locked="0"/>
    </xf>
    <xf numFmtId="181" fontId="36" fillId="0" borderId="23" xfId="67" applyNumberFormat="1" applyFont="1" applyBorder="1" applyAlignment="1" applyProtection="1">
      <alignment horizontal="center" vertical="center" wrapText="1" readingOrder="1"/>
      <protection locked="0"/>
    </xf>
    <xf numFmtId="0" fontId="2" fillId="0" borderId="0" xfId="0" applyFont="1" applyFill="1" applyAlignment="1">
      <alignment vertical="center"/>
    </xf>
    <xf numFmtId="0" fontId="24" fillId="0" borderId="11" xfId="0" applyFont="1" applyFill="1" applyBorder="1" applyAlignment="1" applyProtection="1">
      <alignment horizontal="center" vertical="center" wrapText="1" readingOrder="1"/>
      <protection locked="0"/>
    </xf>
    <xf numFmtId="0" fontId="37" fillId="0" borderId="29" xfId="0" applyFont="1" applyFill="1" applyBorder="1" applyAlignment="1" applyProtection="1">
      <alignment vertical="top" wrapText="1"/>
      <protection locked="0"/>
    </xf>
    <xf numFmtId="0" fontId="37" fillId="0" borderId="53" xfId="0" applyFont="1" applyFill="1" applyBorder="1" applyAlignment="1" applyProtection="1">
      <alignment vertical="top" wrapText="1"/>
      <protection locked="0"/>
    </xf>
    <xf numFmtId="0" fontId="24" fillId="0" borderId="9" xfId="0" applyFont="1" applyFill="1" applyBorder="1" applyAlignment="1" applyProtection="1">
      <alignment horizontal="center" vertical="center" wrapText="1" readingOrder="1"/>
      <protection locked="0"/>
    </xf>
    <xf numFmtId="0" fontId="37" fillId="0" borderId="54" xfId="0" applyFont="1" applyFill="1" applyBorder="1" applyAlignment="1" applyProtection="1">
      <alignment vertical="top" wrapText="1"/>
      <protection locked="0"/>
    </xf>
    <xf numFmtId="0" fontId="24" fillId="0" borderId="23" xfId="0" applyFont="1" applyFill="1" applyBorder="1" applyAlignment="1" applyProtection="1">
      <alignment horizontal="center" vertical="center" wrapText="1" readingOrder="1"/>
      <protection locked="0"/>
    </xf>
    <xf numFmtId="0" fontId="37" fillId="0" borderId="32" xfId="0" applyFont="1" applyFill="1" applyBorder="1" applyAlignment="1" applyProtection="1">
      <alignment vertical="top" wrapText="1"/>
      <protection locked="0"/>
    </xf>
    <xf numFmtId="0" fontId="19" fillId="0" borderId="11" xfId="0" applyFont="1" applyBorder="1" applyAlignment="1" applyProtection="1">
      <alignment horizontal="left" wrapText="1" readingOrder="1"/>
      <protection locked="0"/>
    </xf>
    <xf numFmtId="187" fontId="19" fillId="0" borderId="11" xfId="0" applyNumberFormat="1" applyFont="1" applyBorder="1" applyAlignment="1" applyProtection="1">
      <alignment horizontal="right" vertical="center" wrapText="1" readingOrder="1"/>
      <protection locked="0"/>
    </xf>
    <xf numFmtId="0" fontId="19" fillId="0" borderId="11" xfId="0" applyFont="1" applyBorder="1" applyAlignment="1" applyProtection="1">
      <alignment horizontal="center" wrapText="1" readingOrder="1"/>
      <protection locked="0"/>
    </xf>
    <xf numFmtId="0" fontId="37" fillId="0" borderId="9" xfId="0" applyFont="1" applyFill="1" applyBorder="1" applyAlignment="1" applyProtection="1">
      <alignment vertical="top" wrapText="1"/>
      <protection locked="0"/>
    </xf>
    <xf numFmtId="0" fontId="37" fillId="0" borderId="55" xfId="0" applyFont="1" applyFill="1" applyBorder="1" applyAlignment="1" applyProtection="1">
      <alignment vertical="top" wrapText="1"/>
      <protection locked="0"/>
    </xf>
    <xf numFmtId="0" fontId="37" fillId="0" borderId="56" xfId="0" applyFont="1" applyFill="1" applyBorder="1" applyAlignment="1" applyProtection="1">
      <alignment vertical="top" wrapText="1"/>
      <protection locked="0"/>
    </xf>
    <xf numFmtId="0" fontId="24" fillId="0" borderId="55" xfId="0" applyFont="1" applyFill="1" applyBorder="1" applyAlignment="1" applyProtection="1">
      <alignment horizontal="center" vertical="center" wrapText="1" readingOrder="1"/>
      <protection locked="0"/>
    </xf>
    <xf numFmtId="0" fontId="4" fillId="0" borderId="0" xfId="0" applyFont="1" applyAlignment="1" applyProtection="1">
      <alignment horizontal="left" vertical="center" wrapText="1" readingOrder="1"/>
      <protection locked="0"/>
    </xf>
    <xf numFmtId="0" fontId="19" fillId="0" borderId="0" xfId="0" applyFont="1" applyAlignment="1" applyProtection="1">
      <alignment horizontal="center" vertical="center" wrapText="1" readingOrder="1"/>
      <protection locked="0"/>
    </xf>
    <xf numFmtId="0" fontId="24" fillId="0" borderId="12" xfId="0" applyFont="1" applyFill="1" applyBorder="1" applyAlignment="1" applyProtection="1">
      <alignment horizontal="center" vertical="center" wrapText="1" readingOrder="1"/>
      <protection locked="0"/>
    </xf>
    <xf numFmtId="0" fontId="12" fillId="0" borderId="50" xfId="0" applyFont="1" applyFill="1" applyBorder="1" applyAlignment="1" applyProtection="1">
      <alignment horizontal="center" vertical="center" wrapText="1" readingOrder="1"/>
      <protection locked="0"/>
    </xf>
    <xf numFmtId="0" fontId="12" fillId="0" borderId="11" xfId="0" applyFont="1" applyFill="1" applyBorder="1" applyAlignment="1" applyProtection="1">
      <alignment horizontal="center" vertical="center" wrapText="1" readingOrder="1"/>
      <protection locked="0"/>
    </xf>
    <xf numFmtId="0" fontId="12" fillId="0" borderId="29" xfId="0" applyFont="1" applyFill="1" applyBorder="1" applyAlignment="1" applyProtection="1">
      <alignment horizontal="center" vertical="center" wrapText="1" readingOrder="1"/>
      <protection locked="0"/>
    </xf>
    <xf numFmtId="0" fontId="12" fillId="0" borderId="30" xfId="0" applyFont="1" applyFill="1" applyBorder="1" applyAlignment="1" applyProtection="1">
      <alignment horizontal="center" vertical="center" wrapText="1" readingOrder="1"/>
      <protection locked="0"/>
    </xf>
    <xf numFmtId="0" fontId="38" fillId="0" borderId="29" xfId="0" applyFont="1" applyFill="1" applyBorder="1" applyAlignment="1" applyProtection="1">
      <alignment vertical="top" wrapText="1"/>
      <protection locked="0"/>
    </xf>
    <xf numFmtId="0" fontId="19" fillId="0" borderId="0" xfId="0" applyFont="1" applyAlignment="1" applyProtection="1">
      <alignment horizontal="right" vertical="center" wrapText="1" readingOrder="1"/>
      <protection locked="0"/>
    </xf>
    <xf numFmtId="0" fontId="37" fillId="0" borderId="30" xfId="0" applyFont="1" applyFill="1" applyBorder="1" applyAlignment="1" applyProtection="1">
      <alignment vertical="top" wrapText="1"/>
      <protection locked="0"/>
    </xf>
    <xf numFmtId="0" fontId="38" fillId="0" borderId="30" xfId="0" applyFont="1" applyFill="1" applyBorder="1" applyAlignment="1" applyProtection="1">
      <alignment vertical="top" wrapText="1"/>
      <protection locked="0"/>
    </xf>
    <xf numFmtId="0" fontId="12" fillId="0" borderId="57" xfId="0" applyFont="1" applyFill="1" applyBorder="1" applyAlignment="1" applyProtection="1">
      <alignment horizontal="center" vertical="center" wrapText="1" readingOrder="1"/>
      <protection locked="0"/>
    </xf>
    <xf numFmtId="0" fontId="38" fillId="0" borderId="32" xfId="0" applyFont="1" applyFill="1" applyBorder="1" applyAlignment="1" applyProtection="1">
      <alignment vertical="top" wrapText="1"/>
      <protection locked="0"/>
    </xf>
    <xf numFmtId="0" fontId="12" fillId="0" borderId="32" xfId="0" applyFont="1" applyFill="1" applyBorder="1" applyAlignment="1" applyProtection="1">
      <alignment horizontal="center" vertical="center" wrapText="1" readingOrder="1"/>
      <protection locked="0"/>
    </xf>
    <xf numFmtId="0" fontId="36" fillId="0" borderId="11" xfId="0" applyFont="1" applyFill="1" applyBorder="1" applyAlignment="1" applyProtection="1">
      <alignment horizontal="center" vertical="center" wrapText="1" readingOrder="1"/>
      <protection locked="0"/>
    </xf>
    <xf numFmtId="0" fontId="39" fillId="0" borderId="0" xfId="0" applyFont="1" applyAlignment="1">
      <alignment vertical="center"/>
    </xf>
    <xf numFmtId="0" fontId="100" fillId="0" borderId="0" xfId="0" applyFont="1" applyAlignment="1">
      <alignment horizontal="center" vertical="center" wrapText="1"/>
    </xf>
    <xf numFmtId="0" fontId="101" fillId="0" borderId="0" xfId="0" applyFont="1" applyAlignment="1">
      <alignment horizontal="left" vertical="center" indent="4"/>
    </xf>
    <xf numFmtId="0" fontId="41" fillId="0" borderId="0" xfId="0" applyFont="1" applyAlignment="1">
      <alignment horizontal="left" vertical="center" indent="4"/>
    </xf>
    <xf numFmtId="0" fontId="42" fillId="0" borderId="0" xfId="0" applyFont="1" applyAlignment="1">
      <alignment horizontal="left" vertical="center" indent="2"/>
    </xf>
    <xf numFmtId="0" fontId="43" fillId="0" borderId="0" xfId="0" applyFont="1" applyAlignment="1">
      <alignment vertical="center" readingOrder="1"/>
    </xf>
    <xf numFmtId="0" fontId="44" fillId="0" borderId="0" xfId="0" applyFont="1" applyAlignment="1">
      <alignment horizontal="center" vertical="center" readingOrder="1"/>
    </xf>
    <xf numFmtId="0" fontId="45" fillId="0" borderId="0" xfId="0" applyFont="1" applyAlignment="1">
      <alignment vertical="center" readingOrder="1"/>
    </xf>
    <xf numFmtId="0" fontId="46" fillId="0" borderId="0" xfId="0" applyFont="1" applyAlignment="1">
      <alignment vertical="center" readingOrder="1"/>
    </xf>
    <xf numFmtId="0" fontId="16" fillId="0" borderId="0" xfId="0" applyFont="1" applyAlignment="1">
      <alignment vertical="center" readingOrder="1"/>
    </xf>
    <xf numFmtId="0" fontId="41" fillId="0" borderId="0" xfId="0" applyFont="1" applyAlignment="1">
      <alignment vertical="center" readingOrder="1"/>
    </xf>
    <xf numFmtId="0" fontId="41" fillId="0" borderId="0" xfId="0" applyFont="1" applyAlignment="1">
      <alignment vertical="center"/>
    </xf>
    <xf numFmtId="0" fontId="43" fillId="0" borderId="0" xfId="0" applyFont="1" applyAlignment="1">
      <alignment vertical="center" readingOrder="1"/>
    </xf>
    <xf numFmtId="0" fontId="43" fillId="0" borderId="0" xfId="0" applyFont="1" applyAlignment="1">
      <alignment vertical="center"/>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2007年云南省向人大报送政府收支预算表格式编制过程表 2"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19 2"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3" xfId="68"/>
    <cellStyle name="千位分隔 2" xfId="69"/>
    <cellStyle name="常规 11 3" xfId="70"/>
    <cellStyle name="常规 2 4" xfId="71"/>
    <cellStyle name="常规_2007年云南省向人大报送政府收支预算表格式编制过程表 2 2" xfId="72"/>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9"/>
  <sheetViews>
    <sheetView showGridLines="0" tabSelected="1" workbookViewId="0" topLeftCell="A2">
      <selection activeCell="J9" sqref="J9"/>
    </sheetView>
  </sheetViews>
  <sheetFormatPr defaultColWidth="9.140625" defaultRowHeight="12.75"/>
  <cols>
    <col min="1" max="1" width="5.421875" style="0" customWidth="1"/>
    <col min="2" max="2" width="13.57421875" style="0" customWidth="1"/>
    <col min="3" max="3" width="15.7109375" style="0" customWidth="1"/>
    <col min="4" max="4" width="13.00390625" style="0" customWidth="1"/>
    <col min="5" max="5" width="12.8515625" style="0" customWidth="1"/>
    <col min="6" max="7" width="12.28125" style="0" customWidth="1"/>
    <col min="8" max="8" width="18.57421875" style="0" customWidth="1"/>
    <col min="9" max="9" width="10.57421875" style="0" customWidth="1"/>
    <col min="10" max="10" width="10.7109375" style="0" customWidth="1"/>
    <col min="11" max="11" width="10.8515625" style="0" customWidth="1"/>
    <col min="12" max="12" width="8.8515625" style="0" customWidth="1"/>
  </cols>
  <sheetData>
    <row r="1" ht="33.75" customHeight="1"/>
    <row r="2" ht="73.5" customHeight="1">
      <c r="B2" s="326"/>
    </row>
    <row r="3" spans="2:12" ht="71.25" customHeight="1">
      <c r="B3" s="327" t="s">
        <v>0</v>
      </c>
      <c r="C3" s="29"/>
      <c r="D3" s="29"/>
      <c r="E3" s="29"/>
      <c r="F3" s="29"/>
      <c r="G3" s="29"/>
      <c r="H3" s="29"/>
      <c r="I3" s="29"/>
      <c r="J3" s="29"/>
      <c r="K3" s="29"/>
      <c r="L3" s="29"/>
    </row>
    <row r="4" ht="409.5" customHeight="1" hidden="1"/>
    <row r="5" ht="54.75" customHeight="1">
      <c r="B5" s="328"/>
    </row>
    <row r="6" spans="2:4" ht="46.5" customHeight="1">
      <c r="B6" s="329" t="s">
        <v>1</v>
      </c>
      <c r="C6" s="326"/>
      <c r="D6" s="330" t="s">
        <v>2</v>
      </c>
    </row>
    <row r="7" spans="2:4" ht="46.5" customHeight="1">
      <c r="B7" s="329" t="s">
        <v>1</v>
      </c>
      <c r="C7" s="326"/>
      <c r="D7" s="330" t="s">
        <v>3</v>
      </c>
    </row>
    <row r="8" spans="2:6" ht="46.5" customHeight="1">
      <c r="B8" s="329"/>
      <c r="C8" s="326"/>
      <c r="D8" s="330" t="s">
        <v>4</v>
      </c>
      <c r="F8" s="330" t="s">
        <v>5</v>
      </c>
    </row>
    <row r="9" spans="2:12" ht="72.75" customHeight="1">
      <c r="B9" s="331" t="s">
        <v>6</v>
      </c>
      <c r="C9" s="332"/>
      <c r="D9" s="331"/>
      <c r="E9" s="332"/>
      <c r="F9" s="331" t="s">
        <v>7</v>
      </c>
      <c r="G9" s="332"/>
      <c r="H9" s="333"/>
      <c r="I9" s="334"/>
      <c r="J9" s="331" t="s">
        <v>8</v>
      </c>
      <c r="K9" s="332"/>
      <c r="L9" s="333"/>
    </row>
  </sheetData>
  <sheetProtection/>
  <mergeCells count="7">
    <mergeCell ref="B2:L2"/>
    <mergeCell ref="B3:L3"/>
    <mergeCell ref="B5:L5"/>
    <mergeCell ref="D6:L6"/>
    <mergeCell ref="D7:L7"/>
    <mergeCell ref="D8:E8"/>
    <mergeCell ref="F8:L8"/>
  </mergeCells>
  <printOptions horizontalCentered="1"/>
  <pageMargins left="0.12" right="0.12" top="0.75" bottom="0.75" header="0.3" footer="0.3"/>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S63"/>
  <sheetViews>
    <sheetView workbookViewId="0" topLeftCell="A1">
      <selection activeCell="A2" sqref="A2:S2"/>
    </sheetView>
  </sheetViews>
  <sheetFormatPr defaultColWidth="10.28125" defaultRowHeight="12.75"/>
  <cols>
    <col min="1" max="2" width="5.421875" style="143" customWidth="1"/>
    <col min="3" max="3" width="29.421875" style="142" customWidth="1"/>
    <col min="4" max="7" width="9.57421875" style="142" customWidth="1"/>
    <col min="8" max="8" width="6.00390625" style="142" customWidth="1"/>
    <col min="9" max="9" width="7.140625" style="142" customWidth="1"/>
    <col min="10" max="10" width="6.8515625" style="142" customWidth="1"/>
    <col min="11" max="11" width="6.421875" style="142" customWidth="1"/>
    <col min="12" max="12" width="8.7109375" style="142" customWidth="1"/>
    <col min="13" max="13" width="5.7109375" style="142" customWidth="1"/>
    <col min="14" max="14" width="5.57421875" style="142" customWidth="1"/>
    <col min="15" max="16" width="6.7109375" style="142" customWidth="1"/>
    <col min="17" max="17" width="5.57421875" style="142" customWidth="1"/>
    <col min="18" max="18" width="7.28125" style="142" customWidth="1"/>
    <col min="19" max="19" width="6.00390625" style="142" customWidth="1"/>
    <col min="20" max="16384" width="10.28125" style="142" customWidth="1"/>
  </cols>
  <sheetData>
    <row r="1" spans="1:18" s="142" customFormat="1" ht="15" customHeight="1">
      <c r="A1" s="144"/>
      <c r="B1" s="144"/>
      <c r="C1" s="145"/>
      <c r="D1" s="146"/>
      <c r="E1" s="146"/>
      <c r="F1" s="146"/>
      <c r="G1" s="146"/>
      <c r="H1" s="146"/>
      <c r="I1" s="146"/>
      <c r="J1" s="146"/>
      <c r="K1" s="146"/>
      <c r="L1" s="146"/>
      <c r="M1" s="146"/>
      <c r="N1" s="146"/>
      <c r="O1" s="146"/>
      <c r="P1" s="146"/>
      <c r="Q1" s="146"/>
      <c r="R1" s="146"/>
    </row>
    <row r="2" spans="1:19" s="142" customFormat="1" ht="33.75" customHeight="1">
      <c r="A2" s="45" t="s">
        <v>417</v>
      </c>
      <c r="B2" s="45"/>
      <c r="C2" s="45"/>
      <c r="D2" s="45"/>
      <c r="E2" s="45"/>
      <c r="F2" s="45"/>
      <c r="G2" s="45"/>
      <c r="H2" s="45"/>
      <c r="I2" s="45"/>
      <c r="J2" s="45"/>
      <c r="K2" s="45"/>
      <c r="L2" s="45"/>
      <c r="M2" s="45"/>
      <c r="N2" s="45"/>
      <c r="O2" s="45"/>
      <c r="P2" s="45"/>
      <c r="Q2" s="45"/>
      <c r="R2" s="45"/>
      <c r="S2" s="45"/>
    </row>
    <row r="3" spans="1:19" s="142" customFormat="1" ht="19.5" customHeight="1">
      <c r="A3" s="144"/>
      <c r="B3" s="144"/>
      <c r="C3" s="145"/>
      <c r="D3" s="146"/>
      <c r="E3" s="146"/>
      <c r="F3" s="146"/>
      <c r="G3" s="146"/>
      <c r="H3" s="146"/>
      <c r="I3" s="146"/>
      <c r="J3" s="146"/>
      <c r="K3" s="146"/>
      <c r="L3" s="146"/>
      <c r="M3" s="146"/>
      <c r="N3" s="146"/>
      <c r="O3" s="146"/>
      <c r="P3" s="146"/>
      <c r="Q3" s="146"/>
      <c r="R3" s="183" t="s">
        <v>67</v>
      </c>
      <c r="S3" s="184"/>
    </row>
    <row r="4" spans="1:19" s="142" customFormat="1" ht="18.75" customHeight="1">
      <c r="A4" s="147" t="s">
        <v>418</v>
      </c>
      <c r="B4" s="148"/>
      <c r="C4" s="147" t="s">
        <v>419</v>
      </c>
      <c r="D4" s="149" t="s">
        <v>420</v>
      </c>
      <c r="E4" s="149"/>
      <c r="F4" s="149"/>
      <c r="G4" s="149"/>
      <c r="H4" s="149"/>
      <c r="I4" s="149"/>
      <c r="J4" s="149"/>
      <c r="K4" s="149"/>
      <c r="L4" s="149"/>
      <c r="M4" s="149"/>
      <c r="N4" s="149"/>
      <c r="O4" s="149"/>
      <c r="P4" s="149"/>
      <c r="Q4" s="149"/>
      <c r="R4" s="149"/>
      <c r="S4" s="149"/>
    </row>
    <row r="5" spans="1:19" s="142" customFormat="1" ht="19.5" customHeight="1">
      <c r="A5" s="150"/>
      <c r="B5" s="151"/>
      <c r="C5" s="152"/>
      <c r="D5" s="153" t="s">
        <v>421</v>
      </c>
      <c r="E5" s="154" t="s">
        <v>422</v>
      </c>
      <c r="F5" s="155"/>
      <c r="G5" s="155"/>
      <c r="H5" s="155"/>
      <c r="I5" s="155"/>
      <c r="J5" s="155"/>
      <c r="K5" s="155"/>
      <c r="L5" s="155"/>
      <c r="M5" s="155"/>
      <c r="N5" s="155"/>
      <c r="O5" s="178"/>
      <c r="P5" s="179" t="s">
        <v>423</v>
      </c>
      <c r="Q5" s="185"/>
      <c r="R5" s="185"/>
      <c r="S5" s="186"/>
    </row>
    <row r="6" spans="1:19" s="142" customFormat="1" ht="19.5" customHeight="1">
      <c r="A6" s="156" t="s">
        <v>204</v>
      </c>
      <c r="B6" s="156" t="s">
        <v>205</v>
      </c>
      <c r="C6" s="152"/>
      <c r="D6" s="157"/>
      <c r="E6" s="158" t="s">
        <v>40</v>
      </c>
      <c r="F6" s="159" t="s">
        <v>201</v>
      </c>
      <c r="G6" s="160"/>
      <c r="H6" s="160"/>
      <c r="I6" s="160"/>
      <c r="J6" s="160"/>
      <c r="K6" s="160"/>
      <c r="L6" s="160"/>
      <c r="M6" s="180"/>
      <c r="N6" s="164" t="s">
        <v>202</v>
      </c>
      <c r="O6" s="164" t="s">
        <v>424</v>
      </c>
      <c r="P6" s="181"/>
      <c r="Q6" s="187"/>
      <c r="R6" s="187"/>
      <c r="S6" s="188"/>
    </row>
    <row r="7" spans="1:19" s="142" customFormat="1" ht="37.5" customHeight="1">
      <c r="A7" s="161"/>
      <c r="B7" s="161"/>
      <c r="C7" s="150"/>
      <c r="D7" s="162"/>
      <c r="E7" s="163"/>
      <c r="F7" s="164" t="s">
        <v>46</v>
      </c>
      <c r="G7" s="164" t="s">
        <v>425</v>
      </c>
      <c r="H7" s="164" t="s">
        <v>426</v>
      </c>
      <c r="I7" s="164" t="s">
        <v>427</v>
      </c>
      <c r="J7" s="164" t="s">
        <v>428</v>
      </c>
      <c r="K7" s="164" t="s">
        <v>429</v>
      </c>
      <c r="L7" s="182" t="s">
        <v>430</v>
      </c>
      <c r="M7" s="164" t="s">
        <v>431</v>
      </c>
      <c r="N7" s="164"/>
      <c r="O7" s="164"/>
      <c r="P7" s="164" t="s">
        <v>46</v>
      </c>
      <c r="Q7" s="164" t="s">
        <v>108</v>
      </c>
      <c r="R7" s="164" t="s">
        <v>109</v>
      </c>
      <c r="S7" s="164" t="s">
        <v>432</v>
      </c>
    </row>
    <row r="8" spans="1:19" s="142" customFormat="1" ht="19.5" customHeight="1">
      <c r="A8" s="165">
        <v>1</v>
      </c>
      <c r="B8" s="165">
        <v>2</v>
      </c>
      <c r="C8" s="166">
        <v>3</v>
      </c>
      <c r="D8" s="167">
        <v>4</v>
      </c>
      <c r="E8" s="167">
        <v>5</v>
      </c>
      <c r="F8" s="167">
        <v>6</v>
      </c>
      <c r="G8" s="167">
        <v>7</v>
      </c>
      <c r="H8" s="168">
        <v>8</v>
      </c>
      <c r="I8" s="167">
        <v>9</v>
      </c>
      <c r="J8" s="167">
        <v>10</v>
      </c>
      <c r="K8" s="167">
        <v>11</v>
      </c>
      <c r="L8" s="167">
        <v>12</v>
      </c>
      <c r="M8" s="168">
        <v>13</v>
      </c>
      <c r="N8" s="167">
        <v>14</v>
      </c>
      <c r="O8" s="167">
        <v>15</v>
      </c>
      <c r="P8" s="167">
        <v>16</v>
      </c>
      <c r="Q8" s="167">
        <v>17</v>
      </c>
      <c r="R8" s="168">
        <v>18</v>
      </c>
      <c r="S8" s="167">
        <v>19</v>
      </c>
    </row>
    <row r="9" spans="1:19" s="142" customFormat="1" ht="16.5" customHeight="1">
      <c r="A9" s="166" t="s">
        <v>40</v>
      </c>
      <c r="B9" s="169"/>
      <c r="C9" s="170"/>
      <c r="D9" s="171">
        <f>D10+D24+D52</f>
        <v>9683947</v>
      </c>
      <c r="E9" s="171">
        <v>9683947</v>
      </c>
      <c r="F9" s="171">
        <v>9683947</v>
      </c>
      <c r="G9" s="171">
        <f>G10+G24+G52</f>
        <v>9683947</v>
      </c>
      <c r="H9" s="171"/>
      <c r="I9" s="171"/>
      <c r="J9" s="171"/>
      <c r="K9" s="171"/>
      <c r="L9" s="171"/>
      <c r="M9" s="171"/>
      <c r="N9" s="171"/>
      <c r="O9" s="171"/>
      <c r="P9" s="171"/>
      <c r="Q9" s="171"/>
      <c r="R9" s="171"/>
      <c r="S9" s="171"/>
    </row>
    <row r="10" spans="1:19" s="142" customFormat="1" ht="16.5" customHeight="1">
      <c r="A10" s="172">
        <v>301</v>
      </c>
      <c r="B10" s="173" t="s">
        <v>433</v>
      </c>
      <c r="C10" s="174" t="s">
        <v>228</v>
      </c>
      <c r="D10" s="175">
        <f>SUM(D11:D23)</f>
        <v>7329237</v>
      </c>
      <c r="E10" s="175">
        <v>7329237</v>
      </c>
      <c r="F10" s="175">
        <v>7329237</v>
      </c>
      <c r="G10" s="175">
        <f>SUM(G11:G23)</f>
        <v>7329237</v>
      </c>
      <c r="H10" s="175"/>
      <c r="I10" s="175"/>
      <c r="J10" s="175"/>
      <c r="K10" s="175"/>
      <c r="L10" s="175"/>
      <c r="M10" s="175"/>
      <c r="N10" s="175"/>
      <c r="O10" s="175"/>
      <c r="P10" s="175"/>
      <c r="Q10" s="175"/>
      <c r="R10" s="175"/>
      <c r="S10" s="175"/>
    </row>
    <row r="11" spans="1:19" s="142" customFormat="1" ht="16.5" customHeight="1">
      <c r="A11" s="176"/>
      <c r="B11" s="173" t="s">
        <v>229</v>
      </c>
      <c r="C11" s="177" t="s">
        <v>434</v>
      </c>
      <c r="D11" s="175">
        <v>1599000</v>
      </c>
      <c r="E11" s="175">
        <v>1599000</v>
      </c>
      <c r="F11" s="175">
        <v>1599000</v>
      </c>
      <c r="G11" s="175">
        <v>1599000</v>
      </c>
      <c r="H11" s="175"/>
      <c r="I11" s="175"/>
      <c r="J11" s="175"/>
      <c r="K11" s="175"/>
      <c r="L11" s="175"/>
      <c r="M11" s="175"/>
      <c r="N11" s="175"/>
      <c r="O11" s="175"/>
      <c r="P11" s="175"/>
      <c r="Q11" s="175"/>
      <c r="R11" s="175"/>
      <c r="S11" s="175"/>
    </row>
    <row r="12" spans="1:19" s="142" customFormat="1" ht="16.5" customHeight="1">
      <c r="A12" s="176"/>
      <c r="B12" s="173" t="s">
        <v>232</v>
      </c>
      <c r="C12" s="177" t="s">
        <v>435</v>
      </c>
      <c r="D12" s="175">
        <v>3014988</v>
      </c>
      <c r="E12" s="175">
        <v>3014988</v>
      </c>
      <c r="F12" s="175">
        <v>3014988</v>
      </c>
      <c r="G12" s="175">
        <v>3014988</v>
      </c>
      <c r="H12" s="175"/>
      <c r="I12" s="175"/>
      <c r="J12" s="175"/>
      <c r="K12" s="175"/>
      <c r="L12" s="175"/>
      <c r="M12" s="175"/>
      <c r="N12" s="175"/>
      <c r="O12" s="175"/>
      <c r="P12" s="175"/>
      <c r="Q12" s="175"/>
      <c r="R12" s="175"/>
      <c r="S12" s="175"/>
    </row>
    <row r="13" spans="1:19" s="142" customFormat="1" ht="16.5" customHeight="1">
      <c r="A13" s="176"/>
      <c r="B13" s="173" t="s">
        <v>235</v>
      </c>
      <c r="C13" s="177" t="s">
        <v>436</v>
      </c>
      <c r="D13" s="175">
        <v>71816</v>
      </c>
      <c r="E13" s="175">
        <v>71816</v>
      </c>
      <c r="F13" s="175">
        <v>71816</v>
      </c>
      <c r="G13" s="175">
        <v>71816</v>
      </c>
      <c r="H13" s="175"/>
      <c r="I13" s="175"/>
      <c r="J13" s="175"/>
      <c r="K13" s="175"/>
      <c r="L13" s="175"/>
      <c r="M13" s="175"/>
      <c r="N13" s="175"/>
      <c r="O13" s="175"/>
      <c r="P13" s="175"/>
      <c r="Q13" s="175"/>
      <c r="R13" s="175"/>
      <c r="S13" s="175"/>
    </row>
    <row r="14" spans="1:19" s="142" customFormat="1" ht="16.5" customHeight="1">
      <c r="A14" s="176"/>
      <c r="B14" s="173" t="s">
        <v>240</v>
      </c>
      <c r="C14" s="177" t="s">
        <v>437</v>
      </c>
      <c r="D14" s="175"/>
      <c r="E14" s="175"/>
      <c r="F14" s="175"/>
      <c r="G14" s="175"/>
      <c r="H14" s="175"/>
      <c r="I14" s="175"/>
      <c r="J14" s="175"/>
      <c r="K14" s="175"/>
      <c r="L14" s="175"/>
      <c r="M14" s="175"/>
      <c r="N14" s="175"/>
      <c r="O14" s="175"/>
      <c r="P14" s="175"/>
      <c r="Q14" s="175"/>
      <c r="R14" s="175"/>
      <c r="S14" s="175"/>
    </row>
    <row r="15" spans="1:19" s="142" customFormat="1" ht="16.5" customHeight="1">
      <c r="A15" s="176"/>
      <c r="B15" s="173" t="s">
        <v>244</v>
      </c>
      <c r="C15" s="177" t="s">
        <v>438</v>
      </c>
      <c r="D15" s="175">
        <v>1081206</v>
      </c>
      <c r="E15" s="175">
        <v>1081206</v>
      </c>
      <c r="F15" s="175">
        <v>1081206</v>
      </c>
      <c r="G15" s="175">
        <v>1081206</v>
      </c>
      <c r="H15" s="175"/>
      <c r="I15" s="175"/>
      <c r="J15" s="175"/>
      <c r="K15" s="175"/>
      <c r="L15" s="175"/>
      <c r="M15" s="175"/>
      <c r="N15" s="175"/>
      <c r="O15" s="175"/>
      <c r="P15" s="175"/>
      <c r="Q15" s="175"/>
      <c r="R15" s="175"/>
      <c r="S15" s="175"/>
    </row>
    <row r="16" spans="1:19" s="142" customFormat="1" ht="16.5" customHeight="1">
      <c r="A16" s="176"/>
      <c r="B16" s="173" t="s">
        <v>247</v>
      </c>
      <c r="C16" s="177" t="s">
        <v>439</v>
      </c>
      <c r="D16" s="175">
        <v>937173</v>
      </c>
      <c r="E16" s="175">
        <v>937173</v>
      </c>
      <c r="F16" s="175">
        <v>937173</v>
      </c>
      <c r="G16" s="175">
        <v>937173</v>
      </c>
      <c r="H16" s="175"/>
      <c r="I16" s="175"/>
      <c r="J16" s="175"/>
      <c r="K16" s="175"/>
      <c r="L16" s="175"/>
      <c r="M16" s="175"/>
      <c r="N16" s="175"/>
      <c r="O16" s="175"/>
      <c r="P16" s="175"/>
      <c r="Q16" s="175"/>
      <c r="R16" s="175"/>
      <c r="S16" s="175"/>
    </row>
    <row r="17" spans="1:19" s="142" customFormat="1" ht="16.5" customHeight="1">
      <c r="A17" s="176"/>
      <c r="B17" s="173" t="s">
        <v>250</v>
      </c>
      <c r="C17" s="177" t="s">
        <v>440</v>
      </c>
      <c r="D17" s="175"/>
      <c r="E17" s="175"/>
      <c r="F17" s="175"/>
      <c r="G17" s="175"/>
      <c r="H17" s="175"/>
      <c r="I17" s="175"/>
      <c r="J17" s="175"/>
      <c r="K17" s="175"/>
      <c r="L17" s="175"/>
      <c r="M17" s="175"/>
      <c r="N17" s="175"/>
      <c r="O17" s="175"/>
      <c r="P17" s="175"/>
      <c r="Q17" s="175"/>
      <c r="R17" s="175"/>
      <c r="S17" s="175"/>
    </row>
    <row r="18" spans="1:19" s="142" customFormat="1" ht="16.5" customHeight="1">
      <c r="A18" s="176"/>
      <c r="B18" s="173" t="s">
        <v>253</v>
      </c>
      <c r="C18" s="177" t="s">
        <v>441</v>
      </c>
      <c r="D18" s="175">
        <v>363706</v>
      </c>
      <c r="E18" s="175">
        <v>363706</v>
      </c>
      <c r="F18" s="175">
        <v>363706</v>
      </c>
      <c r="G18" s="175">
        <v>363706</v>
      </c>
      <c r="H18" s="175"/>
      <c r="I18" s="175"/>
      <c r="J18" s="175"/>
      <c r="K18" s="175"/>
      <c r="L18" s="175"/>
      <c r="M18" s="175"/>
      <c r="N18" s="175"/>
      <c r="O18" s="175"/>
      <c r="P18" s="175"/>
      <c r="Q18" s="175"/>
      <c r="R18" s="175"/>
      <c r="S18" s="175"/>
    </row>
    <row r="19" spans="1:19" s="142" customFormat="1" ht="16.5" customHeight="1">
      <c r="A19" s="176"/>
      <c r="B19" s="173" t="s">
        <v>257</v>
      </c>
      <c r="C19" s="177" t="s">
        <v>442</v>
      </c>
      <c r="D19" s="175">
        <v>196296</v>
      </c>
      <c r="E19" s="175">
        <v>196296</v>
      </c>
      <c r="F19" s="175">
        <v>196296</v>
      </c>
      <c r="G19" s="175">
        <v>196296</v>
      </c>
      <c r="H19" s="175"/>
      <c r="I19" s="175"/>
      <c r="J19" s="175"/>
      <c r="K19" s="175"/>
      <c r="L19" s="175"/>
      <c r="M19" s="175"/>
      <c r="N19" s="175"/>
      <c r="O19" s="175"/>
      <c r="P19" s="175"/>
      <c r="Q19" s="175"/>
      <c r="R19" s="175"/>
      <c r="S19" s="175"/>
    </row>
    <row r="20" spans="1:19" s="142" customFormat="1" ht="16.5" customHeight="1">
      <c r="A20" s="176"/>
      <c r="B20" s="173" t="s">
        <v>261</v>
      </c>
      <c r="C20" s="177" t="s">
        <v>443</v>
      </c>
      <c r="D20" s="175">
        <v>65052</v>
      </c>
      <c r="E20" s="175">
        <v>65052</v>
      </c>
      <c r="F20" s="175">
        <v>65052</v>
      </c>
      <c r="G20" s="175">
        <v>65052</v>
      </c>
      <c r="H20" s="175"/>
      <c r="I20" s="175"/>
      <c r="J20" s="175"/>
      <c r="K20" s="175"/>
      <c r="L20" s="175"/>
      <c r="M20" s="175"/>
      <c r="N20" s="175"/>
      <c r="O20" s="175"/>
      <c r="P20" s="175"/>
      <c r="Q20" s="175"/>
      <c r="R20" s="175"/>
      <c r="S20" s="175"/>
    </row>
    <row r="21" spans="1:19" s="142" customFormat="1" ht="16.5" customHeight="1">
      <c r="A21" s="176"/>
      <c r="B21" s="173" t="s">
        <v>264</v>
      </c>
      <c r="C21" s="177" t="s">
        <v>444</v>
      </c>
      <c r="D21" s="175"/>
      <c r="E21" s="175"/>
      <c r="F21" s="175"/>
      <c r="G21" s="175"/>
      <c r="H21" s="175"/>
      <c r="I21" s="175"/>
      <c r="J21" s="175"/>
      <c r="K21" s="175"/>
      <c r="L21" s="175"/>
      <c r="M21" s="175"/>
      <c r="N21" s="175"/>
      <c r="O21" s="175"/>
      <c r="P21" s="175"/>
      <c r="Q21" s="175"/>
      <c r="R21" s="175"/>
      <c r="S21" s="175"/>
    </row>
    <row r="22" spans="1:19" s="142" customFormat="1" ht="16.5" customHeight="1">
      <c r="A22" s="176"/>
      <c r="B22" s="173" t="s">
        <v>266</v>
      </c>
      <c r="C22" s="177" t="s">
        <v>445</v>
      </c>
      <c r="D22" s="175"/>
      <c r="E22" s="175"/>
      <c r="F22" s="175"/>
      <c r="G22" s="175"/>
      <c r="H22" s="175"/>
      <c r="I22" s="175"/>
      <c r="J22" s="175"/>
      <c r="K22" s="175"/>
      <c r="L22" s="175"/>
      <c r="M22" s="175"/>
      <c r="N22" s="175"/>
      <c r="O22" s="175"/>
      <c r="P22" s="175"/>
      <c r="Q22" s="175"/>
      <c r="R22" s="175"/>
      <c r="S22" s="175"/>
    </row>
    <row r="23" spans="1:19" s="142" customFormat="1" ht="16.5" customHeight="1">
      <c r="A23" s="176"/>
      <c r="B23" s="173" t="s">
        <v>238</v>
      </c>
      <c r="C23" s="177" t="s">
        <v>446</v>
      </c>
      <c r="D23" s="175"/>
      <c r="E23" s="175"/>
      <c r="F23" s="175"/>
      <c r="G23" s="175"/>
      <c r="H23" s="175"/>
      <c r="I23" s="175"/>
      <c r="J23" s="175"/>
      <c r="K23" s="175"/>
      <c r="L23" s="175"/>
      <c r="M23" s="175"/>
      <c r="N23" s="175"/>
      <c r="O23" s="175"/>
      <c r="P23" s="175"/>
      <c r="Q23" s="175"/>
      <c r="R23" s="175"/>
      <c r="S23" s="175"/>
    </row>
    <row r="24" spans="1:19" s="142" customFormat="1" ht="16.5" customHeight="1">
      <c r="A24" s="172">
        <v>302</v>
      </c>
      <c r="B24" s="173"/>
      <c r="C24" s="174" t="s">
        <v>271</v>
      </c>
      <c r="D24" s="175">
        <f>SUM(D25:D49)</f>
        <v>1050672</v>
      </c>
      <c r="E24" s="175">
        <v>1050672</v>
      </c>
      <c r="F24" s="175">
        <v>1050672</v>
      </c>
      <c r="G24" s="175">
        <f>SUM(G25:G49)</f>
        <v>1050672</v>
      </c>
      <c r="H24" s="175"/>
      <c r="I24" s="175"/>
      <c r="J24" s="175"/>
      <c r="K24" s="175"/>
      <c r="L24" s="175"/>
      <c r="M24" s="175"/>
      <c r="N24" s="175"/>
      <c r="O24" s="175"/>
      <c r="P24" s="175"/>
      <c r="Q24" s="175"/>
      <c r="R24" s="175"/>
      <c r="S24" s="175"/>
    </row>
    <row r="25" spans="1:19" s="142" customFormat="1" ht="16.5" customHeight="1">
      <c r="A25" s="176"/>
      <c r="B25" s="173" t="s">
        <v>229</v>
      </c>
      <c r="C25" s="177" t="s">
        <v>447</v>
      </c>
      <c r="D25" s="175">
        <v>554272</v>
      </c>
      <c r="E25" s="175">
        <v>554272</v>
      </c>
      <c r="F25" s="175">
        <v>554272</v>
      </c>
      <c r="G25" s="175">
        <v>554272</v>
      </c>
      <c r="H25" s="175"/>
      <c r="I25" s="175"/>
      <c r="J25" s="175"/>
      <c r="K25" s="175"/>
      <c r="L25" s="175"/>
      <c r="M25" s="175"/>
      <c r="N25" s="175"/>
      <c r="O25" s="175"/>
      <c r="P25" s="175"/>
      <c r="Q25" s="175"/>
      <c r="R25" s="175"/>
      <c r="S25" s="175"/>
    </row>
    <row r="26" spans="1:19" s="142" customFormat="1" ht="16.5" customHeight="1">
      <c r="A26" s="176"/>
      <c r="B26" s="173" t="s">
        <v>232</v>
      </c>
      <c r="C26" s="177" t="s">
        <v>448</v>
      </c>
      <c r="D26" s="175"/>
      <c r="E26" s="175"/>
      <c r="F26" s="175"/>
      <c r="G26" s="175"/>
      <c r="H26" s="175"/>
      <c r="I26" s="175"/>
      <c r="J26" s="175"/>
      <c r="K26" s="175"/>
      <c r="L26" s="175"/>
      <c r="M26" s="175"/>
      <c r="N26" s="175"/>
      <c r="O26" s="175"/>
      <c r="P26" s="175"/>
      <c r="Q26" s="175"/>
      <c r="R26" s="175"/>
      <c r="S26" s="175"/>
    </row>
    <row r="27" spans="1:19" s="142" customFormat="1" ht="16.5" customHeight="1">
      <c r="A27" s="176"/>
      <c r="B27" s="173" t="s">
        <v>235</v>
      </c>
      <c r="C27" s="177" t="s">
        <v>449</v>
      </c>
      <c r="D27" s="175"/>
      <c r="E27" s="175"/>
      <c r="F27" s="175"/>
      <c r="G27" s="175"/>
      <c r="H27" s="175"/>
      <c r="I27" s="175"/>
      <c r="J27" s="175"/>
      <c r="K27" s="175"/>
      <c r="L27" s="175"/>
      <c r="M27" s="175"/>
      <c r="N27" s="175"/>
      <c r="O27" s="175"/>
      <c r="P27" s="175"/>
      <c r="Q27" s="175"/>
      <c r="R27" s="175"/>
      <c r="S27" s="175"/>
    </row>
    <row r="28" spans="1:19" s="142" customFormat="1" ht="16.5" customHeight="1">
      <c r="A28" s="176"/>
      <c r="B28" s="173" t="s">
        <v>255</v>
      </c>
      <c r="C28" s="177" t="s">
        <v>450</v>
      </c>
      <c r="D28" s="175"/>
      <c r="E28" s="175"/>
      <c r="F28" s="175"/>
      <c r="G28" s="175"/>
      <c r="H28" s="175"/>
      <c r="I28" s="175"/>
      <c r="J28" s="175"/>
      <c r="K28" s="175"/>
      <c r="L28" s="175"/>
      <c r="M28" s="175"/>
      <c r="N28" s="175"/>
      <c r="O28" s="175"/>
      <c r="P28" s="175"/>
      <c r="Q28" s="175"/>
      <c r="R28" s="175"/>
      <c r="S28" s="175"/>
    </row>
    <row r="29" spans="1:19" s="142" customFormat="1" ht="16.5" customHeight="1">
      <c r="A29" s="176"/>
      <c r="B29" s="173" t="s">
        <v>259</v>
      </c>
      <c r="C29" s="177" t="s">
        <v>451</v>
      </c>
      <c r="D29" s="175"/>
      <c r="E29" s="175"/>
      <c r="F29" s="175"/>
      <c r="G29" s="175"/>
      <c r="H29" s="175"/>
      <c r="I29" s="175"/>
      <c r="J29" s="175"/>
      <c r="K29" s="175"/>
      <c r="L29" s="175"/>
      <c r="M29" s="175"/>
      <c r="N29" s="175"/>
      <c r="O29" s="175"/>
      <c r="P29" s="175"/>
      <c r="Q29" s="175"/>
      <c r="R29" s="175"/>
      <c r="S29" s="175"/>
    </row>
    <row r="30" spans="1:19" s="142" customFormat="1" ht="16.5" customHeight="1">
      <c r="A30" s="176"/>
      <c r="B30" s="173" t="s">
        <v>240</v>
      </c>
      <c r="C30" s="177" t="s">
        <v>452</v>
      </c>
      <c r="D30" s="175">
        <v>10000</v>
      </c>
      <c r="E30" s="175">
        <v>10000</v>
      </c>
      <c r="F30" s="175">
        <v>10000</v>
      </c>
      <c r="G30" s="175">
        <v>10000</v>
      </c>
      <c r="H30" s="175"/>
      <c r="I30" s="175"/>
      <c r="J30" s="175"/>
      <c r="K30" s="175"/>
      <c r="L30" s="175"/>
      <c r="M30" s="175"/>
      <c r="N30" s="175"/>
      <c r="O30" s="175"/>
      <c r="P30" s="175"/>
      <c r="Q30" s="175"/>
      <c r="R30" s="175"/>
      <c r="S30" s="175"/>
    </row>
    <row r="31" spans="1:19" s="142" customFormat="1" ht="16.5" customHeight="1">
      <c r="A31" s="176"/>
      <c r="B31" s="173" t="s">
        <v>244</v>
      </c>
      <c r="C31" s="177" t="s">
        <v>453</v>
      </c>
      <c r="D31" s="175">
        <v>1500</v>
      </c>
      <c r="E31" s="175">
        <v>1500</v>
      </c>
      <c r="F31" s="175">
        <v>1500</v>
      </c>
      <c r="G31" s="175">
        <v>1500</v>
      </c>
      <c r="H31" s="175"/>
      <c r="I31" s="175"/>
      <c r="J31" s="175"/>
      <c r="K31" s="175"/>
      <c r="L31" s="175"/>
      <c r="M31" s="175"/>
      <c r="N31" s="175"/>
      <c r="O31" s="175"/>
      <c r="P31" s="175"/>
      <c r="Q31" s="175"/>
      <c r="R31" s="175"/>
      <c r="S31" s="175"/>
    </row>
    <row r="32" spans="1:19" s="142" customFormat="1" ht="16.5" customHeight="1">
      <c r="A32" s="176"/>
      <c r="B32" s="173" t="s">
        <v>247</v>
      </c>
      <c r="C32" s="177" t="s">
        <v>454</v>
      </c>
      <c r="D32" s="175"/>
      <c r="E32" s="175"/>
      <c r="F32" s="175"/>
      <c r="G32" s="175"/>
      <c r="H32" s="175"/>
      <c r="I32" s="175"/>
      <c r="J32" s="175"/>
      <c r="K32" s="175"/>
      <c r="L32" s="175"/>
      <c r="M32" s="175"/>
      <c r="N32" s="175"/>
      <c r="O32" s="175"/>
      <c r="P32" s="175"/>
      <c r="Q32" s="175"/>
      <c r="R32" s="175"/>
      <c r="S32" s="175"/>
    </row>
    <row r="33" spans="1:19" s="142" customFormat="1" ht="16.5" customHeight="1">
      <c r="A33" s="176"/>
      <c r="B33" s="173" t="s">
        <v>250</v>
      </c>
      <c r="C33" s="177" t="s">
        <v>455</v>
      </c>
      <c r="D33" s="175"/>
      <c r="E33" s="175"/>
      <c r="F33" s="175"/>
      <c r="G33" s="175"/>
      <c r="H33" s="175"/>
      <c r="I33" s="175"/>
      <c r="J33" s="175"/>
      <c r="K33" s="175"/>
      <c r="L33" s="175"/>
      <c r="M33" s="175"/>
      <c r="N33" s="175"/>
      <c r="O33" s="175"/>
      <c r="P33" s="175"/>
      <c r="Q33" s="175"/>
      <c r="R33" s="175"/>
      <c r="S33" s="175"/>
    </row>
    <row r="34" spans="1:19" s="142" customFormat="1" ht="16.5" customHeight="1">
      <c r="A34" s="176"/>
      <c r="B34" s="173" t="s">
        <v>257</v>
      </c>
      <c r="C34" s="177" t="s">
        <v>456</v>
      </c>
      <c r="D34" s="175"/>
      <c r="E34" s="175"/>
      <c r="F34" s="175"/>
      <c r="G34" s="175"/>
      <c r="H34" s="175"/>
      <c r="I34" s="175"/>
      <c r="J34" s="175"/>
      <c r="K34" s="175"/>
      <c r="L34" s="175"/>
      <c r="M34" s="175"/>
      <c r="N34" s="175"/>
      <c r="O34" s="175"/>
      <c r="P34" s="175"/>
      <c r="Q34" s="175"/>
      <c r="R34" s="175"/>
      <c r="S34" s="175"/>
    </row>
    <row r="35" spans="1:19" s="142" customFormat="1" ht="16.5" customHeight="1">
      <c r="A35" s="176"/>
      <c r="B35" s="173" t="s">
        <v>261</v>
      </c>
      <c r="C35" s="177" t="s">
        <v>457</v>
      </c>
      <c r="D35" s="175"/>
      <c r="E35" s="175"/>
      <c r="F35" s="175"/>
      <c r="G35" s="175"/>
      <c r="H35" s="175"/>
      <c r="I35" s="175"/>
      <c r="J35" s="175"/>
      <c r="K35" s="175"/>
      <c r="L35" s="175"/>
      <c r="M35" s="175"/>
      <c r="N35" s="175"/>
      <c r="O35" s="175"/>
      <c r="P35" s="175"/>
      <c r="Q35" s="175"/>
      <c r="R35" s="175"/>
      <c r="S35" s="175"/>
    </row>
    <row r="36" spans="1:19" s="142" customFormat="1" ht="16.5" customHeight="1">
      <c r="A36" s="176"/>
      <c r="B36" s="173" t="s">
        <v>264</v>
      </c>
      <c r="C36" s="177" t="s">
        <v>458</v>
      </c>
      <c r="D36" s="175"/>
      <c r="E36" s="175"/>
      <c r="F36" s="175"/>
      <c r="G36" s="175"/>
      <c r="H36" s="175"/>
      <c r="I36" s="175"/>
      <c r="J36" s="175"/>
      <c r="K36" s="175"/>
      <c r="L36" s="175"/>
      <c r="M36" s="175"/>
      <c r="N36" s="175"/>
      <c r="O36" s="175"/>
      <c r="P36" s="175"/>
      <c r="Q36" s="175"/>
      <c r="R36" s="175"/>
      <c r="S36" s="175"/>
    </row>
    <row r="37" spans="1:19" s="142" customFormat="1" ht="16.5" customHeight="1">
      <c r="A37" s="176"/>
      <c r="B37" s="173" t="s">
        <v>266</v>
      </c>
      <c r="C37" s="177" t="s">
        <v>459</v>
      </c>
      <c r="D37" s="175"/>
      <c r="E37" s="175"/>
      <c r="F37" s="175"/>
      <c r="G37" s="175"/>
      <c r="H37" s="175"/>
      <c r="I37" s="175"/>
      <c r="J37" s="175"/>
      <c r="K37" s="175"/>
      <c r="L37" s="175"/>
      <c r="M37" s="175"/>
      <c r="N37" s="175"/>
      <c r="O37" s="175"/>
      <c r="P37" s="175"/>
      <c r="Q37" s="175"/>
      <c r="R37" s="175"/>
      <c r="S37" s="175"/>
    </row>
    <row r="38" spans="1:19" s="142" customFormat="1" ht="16.5" customHeight="1">
      <c r="A38" s="176"/>
      <c r="B38" s="173" t="s">
        <v>295</v>
      </c>
      <c r="C38" s="177" t="s">
        <v>460</v>
      </c>
      <c r="D38" s="175">
        <v>50600</v>
      </c>
      <c r="E38" s="175">
        <v>50600</v>
      </c>
      <c r="F38" s="175">
        <v>50600</v>
      </c>
      <c r="G38" s="175">
        <v>50600</v>
      </c>
      <c r="H38" s="175"/>
      <c r="I38" s="175"/>
      <c r="J38" s="175"/>
      <c r="K38" s="175"/>
      <c r="L38" s="175"/>
      <c r="M38" s="175"/>
      <c r="N38" s="175"/>
      <c r="O38" s="175"/>
      <c r="P38" s="175"/>
      <c r="Q38" s="175"/>
      <c r="R38" s="175"/>
      <c r="S38" s="175"/>
    </row>
    <row r="39" spans="1:19" s="142" customFormat="1" ht="16.5" customHeight="1">
      <c r="A39" s="176"/>
      <c r="B39" s="173" t="s">
        <v>296</v>
      </c>
      <c r="C39" s="177" t="s">
        <v>461</v>
      </c>
      <c r="D39" s="175">
        <v>14000</v>
      </c>
      <c r="E39" s="175">
        <v>14000</v>
      </c>
      <c r="F39" s="175">
        <v>14000</v>
      </c>
      <c r="G39" s="175">
        <v>14000</v>
      </c>
      <c r="H39" s="175"/>
      <c r="I39" s="175"/>
      <c r="J39" s="175"/>
      <c r="K39" s="175"/>
      <c r="L39" s="175"/>
      <c r="M39" s="175"/>
      <c r="N39" s="175"/>
      <c r="O39" s="175"/>
      <c r="P39" s="175"/>
      <c r="Q39" s="175"/>
      <c r="R39" s="175"/>
      <c r="S39" s="175"/>
    </row>
    <row r="40" spans="1:19" s="142" customFormat="1" ht="16.5" customHeight="1">
      <c r="A40" s="176"/>
      <c r="B40" s="173" t="s">
        <v>297</v>
      </c>
      <c r="C40" s="177" t="s">
        <v>462</v>
      </c>
      <c r="D40" s="175">
        <v>69800</v>
      </c>
      <c r="E40" s="175">
        <v>69800</v>
      </c>
      <c r="F40" s="175">
        <v>69800</v>
      </c>
      <c r="G40" s="175">
        <v>69800</v>
      </c>
      <c r="H40" s="175"/>
      <c r="I40" s="175"/>
      <c r="J40" s="175"/>
      <c r="K40" s="175"/>
      <c r="L40" s="175"/>
      <c r="M40" s="175"/>
      <c r="N40" s="175"/>
      <c r="O40" s="175"/>
      <c r="P40" s="175"/>
      <c r="Q40" s="175"/>
      <c r="R40" s="175"/>
      <c r="S40" s="175"/>
    </row>
    <row r="41" spans="1:19" s="142" customFormat="1" ht="16.5" customHeight="1">
      <c r="A41" s="176"/>
      <c r="B41" s="173" t="s">
        <v>300</v>
      </c>
      <c r="C41" s="177" t="s">
        <v>463</v>
      </c>
      <c r="D41" s="175"/>
      <c r="E41" s="175"/>
      <c r="F41" s="175"/>
      <c r="G41" s="175"/>
      <c r="H41" s="175"/>
      <c r="I41" s="175"/>
      <c r="J41" s="175"/>
      <c r="K41" s="175"/>
      <c r="L41" s="175"/>
      <c r="M41" s="175"/>
      <c r="N41" s="175"/>
      <c r="O41" s="175"/>
      <c r="P41" s="175"/>
      <c r="Q41" s="175"/>
      <c r="R41" s="175"/>
      <c r="S41" s="175"/>
    </row>
    <row r="42" spans="1:19" s="142" customFormat="1" ht="16.5" customHeight="1">
      <c r="A42" s="176"/>
      <c r="B42" s="173" t="s">
        <v>302</v>
      </c>
      <c r="C42" s="177" t="s">
        <v>464</v>
      </c>
      <c r="D42" s="175"/>
      <c r="E42" s="175"/>
      <c r="F42" s="175"/>
      <c r="G42" s="175"/>
      <c r="H42" s="175"/>
      <c r="I42" s="175"/>
      <c r="J42" s="175"/>
      <c r="K42" s="175"/>
      <c r="L42" s="175"/>
      <c r="M42" s="175"/>
      <c r="N42" s="175"/>
      <c r="O42" s="175"/>
      <c r="P42" s="175"/>
      <c r="Q42" s="175"/>
      <c r="R42" s="175"/>
      <c r="S42" s="175"/>
    </row>
    <row r="43" spans="1:19" s="142" customFormat="1" ht="16.5" customHeight="1">
      <c r="A43" s="176"/>
      <c r="B43" s="173" t="s">
        <v>304</v>
      </c>
      <c r="C43" s="177" t="s">
        <v>465</v>
      </c>
      <c r="D43" s="175"/>
      <c r="E43" s="175"/>
      <c r="F43" s="175"/>
      <c r="G43" s="175"/>
      <c r="H43" s="175"/>
      <c r="I43" s="175"/>
      <c r="J43" s="175"/>
      <c r="K43" s="175"/>
      <c r="L43" s="175"/>
      <c r="M43" s="175"/>
      <c r="N43" s="175"/>
      <c r="O43" s="175"/>
      <c r="P43" s="175"/>
      <c r="Q43" s="175"/>
      <c r="R43" s="175"/>
      <c r="S43" s="175"/>
    </row>
    <row r="44" spans="1:19" s="142" customFormat="1" ht="16.5" customHeight="1">
      <c r="A44" s="176"/>
      <c r="B44" s="173" t="s">
        <v>307</v>
      </c>
      <c r="C44" s="177" t="s">
        <v>466</v>
      </c>
      <c r="D44" s="175">
        <v>35300</v>
      </c>
      <c r="E44" s="175">
        <v>35300</v>
      </c>
      <c r="F44" s="175">
        <v>35300</v>
      </c>
      <c r="G44" s="175">
        <v>35300</v>
      </c>
      <c r="H44" s="175"/>
      <c r="I44" s="175"/>
      <c r="J44" s="175"/>
      <c r="K44" s="175"/>
      <c r="L44" s="175"/>
      <c r="M44" s="175"/>
      <c r="N44" s="175"/>
      <c r="O44" s="175"/>
      <c r="P44" s="175"/>
      <c r="Q44" s="175"/>
      <c r="R44" s="175"/>
      <c r="S44" s="175"/>
    </row>
    <row r="45" spans="1:19" s="142" customFormat="1" ht="16.5" customHeight="1">
      <c r="A45" s="176"/>
      <c r="B45" s="173" t="s">
        <v>311</v>
      </c>
      <c r="C45" s="177" t="s">
        <v>467</v>
      </c>
      <c r="D45" s="175"/>
      <c r="E45" s="175"/>
      <c r="F45" s="175"/>
      <c r="G45" s="175"/>
      <c r="H45" s="175"/>
      <c r="I45" s="175"/>
      <c r="J45" s="175"/>
      <c r="K45" s="175"/>
      <c r="L45" s="175"/>
      <c r="M45" s="175"/>
      <c r="N45" s="175"/>
      <c r="O45" s="175"/>
      <c r="P45" s="175"/>
      <c r="Q45" s="175"/>
      <c r="R45" s="175"/>
      <c r="S45" s="175"/>
    </row>
    <row r="46" spans="1:19" s="142" customFormat="1" ht="16.5" customHeight="1">
      <c r="A46" s="176"/>
      <c r="B46" s="173" t="s">
        <v>313</v>
      </c>
      <c r="C46" s="177" t="s">
        <v>468</v>
      </c>
      <c r="D46" s="175"/>
      <c r="E46" s="175"/>
      <c r="F46" s="175"/>
      <c r="G46" s="175"/>
      <c r="H46" s="175"/>
      <c r="I46" s="175"/>
      <c r="J46" s="175"/>
      <c r="K46" s="175"/>
      <c r="L46" s="175"/>
      <c r="M46" s="175"/>
      <c r="N46" s="175"/>
      <c r="O46" s="175"/>
      <c r="P46" s="175"/>
      <c r="Q46" s="175"/>
      <c r="R46" s="175"/>
      <c r="S46" s="175"/>
    </row>
    <row r="47" spans="1:19" s="142" customFormat="1" ht="16.5" customHeight="1">
      <c r="A47" s="176"/>
      <c r="B47" s="173" t="s">
        <v>316</v>
      </c>
      <c r="C47" s="177" t="s">
        <v>469</v>
      </c>
      <c r="D47" s="175"/>
      <c r="E47" s="175"/>
      <c r="F47" s="175"/>
      <c r="G47" s="175"/>
      <c r="H47" s="175"/>
      <c r="I47" s="175"/>
      <c r="J47" s="175"/>
      <c r="K47" s="175"/>
      <c r="L47" s="175"/>
      <c r="M47" s="175"/>
      <c r="N47" s="175"/>
      <c r="O47" s="175"/>
      <c r="P47" s="175"/>
      <c r="Q47" s="175"/>
      <c r="R47" s="175"/>
      <c r="S47" s="175"/>
    </row>
    <row r="48" spans="1:19" s="142" customFormat="1" ht="16.5" customHeight="1">
      <c r="A48" s="176"/>
      <c r="B48" s="173" t="s">
        <v>320</v>
      </c>
      <c r="C48" s="177" t="s">
        <v>470</v>
      </c>
      <c r="D48" s="175">
        <v>38000</v>
      </c>
      <c r="E48" s="175">
        <v>38000</v>
      </c>
      <c r="F48" s="175">
        <v>38000</v>
      </c>
      <c r="G48" s="175">
        <v>38000</v>
      </c>
      <c r="H48" s="175"/>
      <c r="I48" s="175"/>
      <c r="J48" s="175"/>
      <c r="K48" s="175"/>
      <c r="L48" s="175"/>
      <c r="M48" s="175"/>
      <c r="N48" s="175"/>
      <c r="O48" s="175"/>
      <c r="P48" s="175"/>
      <c r="Q48" s="175"/>
      <c r="R48" s="175"/>
      <c r="S48" s="175"/>
    </row>
    <row r="49" spans="1:19" s="142" customFormat="1" ht="16.5" customHeight="1">
      <c r="A49" s="176"/>
      <c r="B49" s="173" t="s">
        <v>322</v>
      </c>
      <c r="C49" s="177" t="s">
        <v>471</v>
      </c>
      <c r="D49" s="175">
        <v>277200</v>
      </c>
      <c r="E49" s="175">
        <v>277200</v>
      </c>
      <c r="F49" s="175">
        <v>277200</v>
      </c>
      <c r="G49" s="175">
        <v>277200</v>
      </c>
      <c r="H49" s="175"/>
      <c r="I49" s="175"/>
      <c r="J49" s="175"/>
      <c r="K49" s="175"/>
      <c r="L49" s="175"/>
      <c r="M49" s="175"/>
      <c r="N49" s="175"/>
      <c r="O49" s="175"/>
      <c r="P49" s="175"/>
      <c r="Q49" s="175"/>
      <c r="R49" s="175"/>
      <c r="S49" s="175"/>
    </row>
    <row r="50" spans="1:19" s="142" customFormat="1" ht="16.5" customHeight="1">
      <c r="A50" s="176"/>
      <c r="B50" s="173" t="s">
        <v>325</v>
      </c>
      <c r="C50" s="177" t="s">
        <v>472</v>
      </c>
      <c r="D50" s="175"/>
      <c r="E50" s="175"/>
      <c r="F50" s="175"/>
      <c r="G50" s="175"/>
      <c r="H50" s="175"/>
      <c r="I50" s="175"/>
      <c r="J50" s="175"/>
      <c r="K50" s="175"/>
      <c r="L50" s="175"/>
      <c r="M50" s="175"/>
      <c r="N50" s="175"/>
      <c r="O50" s="175"/>
      <c r="P50" s="175"/>
      <c r="Q50" s="175"/>
      <c r="R50" s="175"/>
      <c r="S50" s="175"/>
    </row>
    <row r="51" spans="1:19" s="142" customFormat="1" ht="16.5" customHeight="1">
      <c r="A51" s="176"/>
      <c r="B51" s="173" t="s">
        <v>238</v>
      </c>
      <c r="C51" s="177" t="s">
        <v>473</v>
      </c>
      <c r="D51" s="175"/>
      <c r="E51" s="175"/>
      <c r="F51" s="175"/>
      <c r="G51" s="175"/>
      <c r="H51" s="175"/>
      <c r="I51" s="175"/>
      <c r="J51" s="175"/>
      <c r="K51" s="175"/>
      <c r="L51" s="175"/>
      <c r="M51" s="175"/>
      <c r="N51" s="175"/>
      <c r="O51" s="175"/>
      <c r="P51" s="175"/>
      <c r="Q51" s="175"/>
      <c r="R51" s="175"/>
      <c r="S51" s="175"/>
    </row>
    <row r="52" spans="1:19" s="142" customFormat="1" ht="16.5" customHeight="1">
      <c r="A52" s="172">
        <v>303</v>
      </c>
      <c r="B52" s="173"/>
      <c r="C52" s="174" t="s">
        <v>331</v>
      </c>
      <c r="D52" s="175">
        <f>SUM(D53:D63)</f>
        <v>1304038</v>
      </c>
      <c r="E52" s="175">
        <v>1304038</v>
      </c>
      <c r="F52" s="175">
        <v>1304038</v>
      </c>
      <c r="G52" s="175">
        <f>SUM(G53:G63)</f>
        <v>1304038</v>
      </c>
      <c r="H52" s="175"/>
      <c r="I52" s="175"/>
      <c r="J52" s="175"/>
      <c r="K52" s="175"/>
      <c r="L52" s="175"/>
      <c r="M52" s="175"/>
      <c r="N52" s="175"/>
      <c r="O52" s="175"/>
      <c r="P52" s="175"/>
      <c r="Q52" s="175"/>
      <c r="R52" s="175"/>
      <c r="S52" s="175"/>
    </row>
    <row r="53" spans="1:19" s="142" customFormat="1" ht="16.5" customHeight="1">
      <c r="A53" s="176"/>
      <c r="B53" s="173" t="s">
        <v>229</v>
      </c>
      <c r="C53" s="177" t="s">
        <v>474</v>
      </c>
      <c r="D53" s="175"/>
      <c r="E53" s="175"/>
      <c r="F53" s="175"/>
      <c r="G53" s="175"/>
      <c r="H53" s="175"/>
      <c r="I53" s="175"/>
      <c r="J53" s="175"/>
      <c r="K53" s="175"/>
      <c r="L53" s="175"/>
      <c r="M53" s="175"/>
      <c r="N53" s="175"/>
      <c r="O53" s="175"/>
      <c r="P53" s="175"/>
      <c r="Q53" s="175"/>
      <c r="R53" s="175"/>
      <c r="S53" s="175"/>
    </row>
    <row r="54" spans="1:19" s="142" customFormat="1" ht="16.5" customHeight="1">
      <c r="A54" s="176"/>
      <c r="B54" s="173" t="s">
        <v>232</v>
      </c>
      <c r="C54" s="177" t="s">
        <v>475</v>
      </c>
      <c r="D54" s="175">
        <v>321840</v>
      </c>
      <c r="E54" s="175">
        <v>321840</v>
      </c>
      <c r="F54" s="175">
        <v>321840</v>
      </c>
      <c r="G54" s="175">
        <v>321840</v>
      </c>
      <c r="H54" s="175"/>
      <c r="I54" s="175"/>
      <c r="J54" s="175"/>
      <c r="K54" s="175"/>
      <c r="L54" s="175"/>
      <c r="M54" s="175"/>
      <c r="N54" s="175"/>
      <c r="O54" s="175"/>
      <c r="P54" s="175"/>
      <c r="Q54" s="175"/>
      <c r="R54" s="175"/>
      <c r="S54" s="175"/>
    </row>
    <row r="55" spans="1:19" s="142" customFormat="1" ht="16.5" customHeight="1">
      <c r="A55" s="176"/>
      <c r="B55" s="173" t="s">
        <v>235</v>
      </c>
      <c r="C55" s="177" t="s">
        <v>476</v>
      </c>
      <c r="D55" s="175"/>
      <c r="E55" s="175"/>
      <c r="F55" s="175"/>
      <c r="G55" s="175"/>
      <c r="H55" s="175"/>
      <c r="I55" s="175"/>
      <c r="J55" s="175"/>
      <c r="K55" s="175"/>
      <c r="L55" s="175"/>
      <c r="M55" s="175"/>
      <c r="N55" s="175"/>
      <c r="O55" s="175"/>
      <c r="P55" s="175"/>
      <c r="Q55" s="175"/>
      <c r="R55" s="175"/>
      <c r="S55" s="175"/>
    </row>
    <row r="56" spans="1:19" s="142" customFormat="1" ht="16.5" customHeight="1">
      <c r="A56" s="176"/>
      <c r="B56" s="173" t="s">
        <v>255</v>
      </c>
      <c r="C56" s="177" t="s">
        <v>477</v>
      </c>
      <c r="D56" s="175"/>
      <c r="E56" s="175"/>
      <c r="F56" s="175"/>
      <c r="G56" s="175"/>
      <c r="H56" s="175"/>
      <c r="I56" s="175"/>
      <c r="J56" s="175"/>
      <c r="K56" s="175"/>
      <c r="L56" s="175"/>
      <c r="M56" s="175"/>
      <c r="N56" s="175"/>
      <c r="O56" s="175"/>
      <c r="P56" s="175"/>
      <c r="Q56" s="175"/>
      <c r="R56" s="175"/>
      <c r="S56" s="175"/>
    </row>
    <row r="57" spans="1:19" s="142" customFormat="1" ht="16.5" customHeight="1">
      <c r="A57" s="176"/>
      <c r="B57" s="173" t="s">
        <v>259</v>
      </c>
      <c r="C57" s="177" t="s">
        <v>478</v>
      </c>
      <c r="D57" s="175">
        <v>981538</v>
      </c>
      <c r="E57" s="175">
        <v>981538</v>
      </c>
      <c r="F57" s="175">
        <v>981538</v>
      </c>
      <c r="G57" s="175">
        <v>981538</v>
      </c>
      <c r="H57" s="175"/>
      <c r="I57" s="175"/>
      <c r="J57" s="175"/>
      <c r="K57" s="175"/>
      <c r="L57" s="175"/>
      <c r="M57" s="175"/>
      <c r="N57" s="175"/>
      <c r="O57" s="175"/>
      <c r="P57" s="175"/>
      <c r="Q57" s="175"/>
      <c r="R57" s="175"/>
      <c r="S57" s="175"/>
    </row>
    <row r="58" spans="1:19" s="142" customFormat="1" ht="16.5" customHeight="1">
      <c r="A58" s="176"/>
      <c r="B58" s="173" t="s">
        <v>240</v>
      </c>
      <c r="C58" s="177" t="s">
        <v>479</v>
      </c>
      <c r="D58" s="175"/>
      <c r="E58" s="175"/>
      <c r="F58" s="175"/>
      <c r="G58" s="175"/>
      <c r="H58" s="175"/>
      <c r="I58" s="175"/>
      <c r="J58" s="175"/>
      <c r="K58" s="175"/>
      <c r="L58" s="175"/>
      <c r="M58" s="175"/>
      <c r="N58" s="175"/>
      <c r="O58" s="175"/>
      <c r="P58" s="175"/>
      <c r="Q58" s="175"/>
      <c r="R58" s="175"/>
      <c r="S58" s="175"/>
    </row>
    <row r="59" spans="1:19" s="142" customFormat="1" ht="16.5" customHeight="1">
      <c r="A59" s="176"/>
      <c r="B59" s="173" t="s">
        <v>244</v>
      </c>
      <c r="C59" s="177" t="s">
        <v>480</v>
      </c>
      <c r="D59" s="175"/>
      <c r="E59" s="175"/>
      <c r="F59" s="175"/>
      <c r="G59" s="175"/>
      <c r="H59" s="175"/>
      <c r="I59" s="175"/>
      <c r="J59" s="175"/>
      <c r="K59" s="175"/>
      <c r="L59" s="175"/>
      <c r="M59" s="175"/>
      <c r="N59" s="175"/>
      <c r="O59" s="175"/>
      <c r="P59" s="175"/>
      <c r="Q59" s="175"/>
      <c r="R59" s="175"/>
      <c r="S59" s="175"/>
    </row>
    <row r="60" spans="1:19" s="142" customFormat="1" ht="16.5" customHeight="1">
      <c r="A60" s="176"/>
      <c r="B60" s="173" t="s">
        <v>247</v>
      </c>
      <c r="C60" s="177" t="s">
        <v>481</v>
      </c>
      <c r="D60" s="175"/>
      <c r="E60" s="175"/>
      <c r="F60" s="175"/>
      <c r="G60" s="175"/>
      <c r="H60" s="175"/>
      <c r="I60" s="175"/>
      <c r="J60" s="175"/>
      <c r="K60" s="175"/>
      <c r="L60" s="175"/>
      <c r="M60" s="175"/>
      <c r="N60" s="175"/>
      <c r="O60" s="175"/>
      <c r="P60" s="175"/>
      <c r="Q60" s="175"/>
      <c r="R60" s="175"/>
      <c r="S60" s="175"/>
    </row>
    <row r="61" spans="1:19" s="142" customFormat="1" ht="16.5" customHeight="1">
      <c r="A61" s="176"/>
      <c r="B61" s="173" t="s">
        <v>250</v>
      </c>
      <c r="C61" s="177" t="s">
        <v>482</v>
      </c>
      <c r="D61" s="175">
        <v>660</v>
      </c>
      <c r="E61" s="175">
        <v>660</v>
      </c>
      <c r="F61" s="175">
        <v>660</v>
      </c>
      <c r="G61" s="175">
        <v>660</v>
      </c>
      <c r="H61" s="175"/>
      <c r="I61" s="175"/>
      <c r="J61" s="175"/>
      <c r="K61" s="175"/>
      <c r="L61" s="175"/>
      <c r="M61" s="175"/>
      <c r="N61" s="175"/>
      <c r="O61" s="175"/>
      <c r="P61" s="175"/>
      <c r="Q61" s="175"/>
      <c r="R61" s="175"/>
      <c r="S61" s="175"/>
    </row>
    <row r="62" spans="1:19" s="142" customFormat="1" ht="16.5" customHeight="1">
      <c r="A62" s="176"/>
      <c r="B62" s="173" t="s">
        <v>253</v>
      </c>
      <c r="C62" s="177" t="s">
        <v>483</v>
      </c>
      <c r="D62" s="175"/>
      <c r="E62" s="175"/>
      <c r="F62" s="175"/>
      <c r="G62" s="175"/>
      <c r="H62" s="175"/>
      <c r="I62" s="175"/>
      <c r="J62" s="175"/>
      <c r="K62" s="175"/>
      <c r="L62" s="175"/>
      <c r="M62" s="175"/>
      <c r="N62" s="175"/>
      <c r="O62" s="175"/>
      <c r="P62" s="175"/>
      <c r="Q62" s="175"/>
      <c r="R62" s="175"/>
      <c r="S62" s="175"/>
    </row>
    <row r="63" spans="1:19" s="142" customFormat="1" ht="16.5" customHeight="1">
      <c r="A63" s="176"/>
      <c r="B63" s="173" t="s">
        <v>238</v>
      </c>
      <c r="C63" s="177" t="s">
        <v>484</v>
      </c>
      <c r="D63" s="175"/>
      <c r="E63" s="175"/>
      <c r="F63" s="175"/>
      <c r="G63" s="175"/>
      <c r="H63" s="175"/>
      <c r="I63" s="175"/>
      <c r="J63" s="175"/>
      <c r="K63" s="175"/>
      <c r="L63" s="175"/>
      <c r="M63" s="175"/>
      <c r="N63" s="175"/>
      <c r="O63" s="175"/>
      <c r="P63" s="175"/>
      <c r="Q63" s="175"/>
      <c r="R63" s="175"/>
      <c r="S63" s="175"/>
    </row>
  </sheetData>
  <sheetProtection/>
  <mergeCells count="15">
    <mergeCell ref="A2:S2"/>
    <mergeCell ref="R3:S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verticalCentered="1"/>
  <pageMargins left="0.16" right="0.12" top="0.75" bottom="0.43" header="0.3" footer="0.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pane ySplit="2" topLeftCell="A3" activePane="bottomLeft" state="frozen"/>
      <selection pane="bottomLeft" activeCell="A1" sqref="A1:F1"/>
    </sheetView>
  </sheetViews>
  <sheetFormatPr defaultColWidth="9.140625" defaultRowHeight="12.75"/>
  <cols>
    <col min="1" max="1" width="13.8515625" style="3" customWidth="1"/>
    <col min="2" max="2" width="30.8515625" style="3" customWidth="1"/>
    <col min="3" max="3" width="40.57421875" style="3" customWidth="1"/>
    <col min="4" max="4" width="18.421875" style="3" customWidth="1"/>
    <col min="5" max="5" width="19.140625" style="3" customWidth="1"/>
    <col min="6" max="6" width="21.8515625" style="3" customWidth="1"/>
  </cols>
  <sheetData>
    <row r="1" spans="1:6" s="1" customFormat="1" ht="40.5" customHeight="1">
      <c r="A1" s="4" t="s">
        <v>485</v>
      </c>
      <c r="B1" s="5"/>
      <c r="C1" s="5"/>
      <c r="D1" s="5"/>
      <c r="E1" s="5"/>
      <c r="F1" s="5"/>
    </row>
    <row r="2" spans="1:6" s="1" customFormat="1" ht="19.5" customHeight="1">
      <c r="A2" s="6"/>
      <c r="B2" s="6"/>
      <c r="C2" s="6"/>
      <c r="D2" s="6"/>
      <c r="E2" s="6"/>
      <c r="F2" s="123" t="s">
        <v>67</v>
      </c>
    </row>
    <row r="3" spans="1:6" s="1" customFormat="1" ht="19.5" customHeight="1">
      <c r="A3" s="124" t="s">
        <v>112</v>
      </c>
      <c r="B3" s="124" t="s">
        <v>113</v>
      </c>
      <c r="C3" s="124" t="s">
        <v>486</v>
      </c>
      <c r="D3" s="125" t="s">
        <v>487</v>
      </c>
      <c r="E3" s="126"/>
      <c r="F3" s="127"/>
    </row>
    <row r="4" spans="1:6" s="1" customFormat="1" ht="19.5" customHeight="1">
      <c r="A4" s="124"/>
      <c r="B4" s="124"/>
      <c r="C4" s="124"/>
      <c r="D4" s="128" t="s">
        <v>488</v>
      </c>
      <c r="E4" s="129" t="s">
        <v>489</v>
      </c>
      <c r="F4" s="130" t="s">
        <v>490</v>
      </c>
    </row>
    <row r="5" spans="1:6" s="1" customFormat="1" ht="19.5" customHeight="1">
      <c r="A5" s="131" t="s">
        <v>40</v>
      </c>
      <c r="B5" s="132"/>
      <c r="C5" s="133"/>
      <c r="D5" s="134"/>
      <c r="E5" s="134"/>
      <c r="F5" s="135"/>
    </row>
    <row r="6" spans="1:6" s="1" customFormat="1" ht="19.5" customHeight="1">
      <c r="A6" s="136"/>
      <c r="B6" s="137"/>
      <c r="C6" s="138"/>
      <c r="D6" s="139"/>
      <c r="E6" s="139"/>
      <c r="F6" s="140"/>
    </row>
    <row r="7" spans="1:6" s="1" customFormat="1" ht="19.5" customHeight="1">
      <c r="A7" s="136"/>
      <c r="B7" s="137"/>
      <c r="C7" s="137"/>
      <c r="D7" s="141"/>
      <c r="E7" s="141"/>
      <c r="F7" s="140"/>
    </row>
    <row r="8" spans="1:6" s="1" customFormat="1" ht="19.5" customHeight="1">
      <c r="A8" s="136"/>
      <c r="B8" s="137"/>
      <c r="C8" s="138"/>
      <c r="D8" s="139"/>
      <c r="E8" s="139"/>
      <c r="F8" s="140"/>
    </row>
    <row r="9" spans="1:6" s="1" customFormat="1" ht="19.5" customHeight="1">
      <c r="A9" s="136"/>
      <c r="B9" s="137"/>
      <c r="C9" s="137"/>
      <c r="D9" s="141"/>
      <c r="E9" s="141"/>
      <c r="F9" s="140"/>
    </row>
    <row r="10" spans="1:6" s="1" customFormat="1" ht="19.5" customHeight="1">
      <c r="A10" s="136"/>
      <c r="B10" s="137"/>
      <c r="C10" s="138"/>
      <c r="D10" s="139"/>
      <c r="E10" s="139"/>
      <c r="F10" s="140"/>
    </row>
    <row r="11" spans="1:6" s="1" customFormat="1" ht="19.5" customHeight="1">
      <c r="A11" s="136"/>
      <c r="B11" s="137"/>
      <c r="C11" s="138"/>
      <c r="D11" s="139"/>
      <c r="E11" s="139"/>
      <c r="F11" s="140"/>
    </row>
    <row r="12" spans="1:6" s="1" customFormat="1" ht="27" customHeight="1">
      <c r="A12" s="136"/>
      <c r="B12" s="137"/>
      <c r="C12" s="137"/>
      <c r="D12" s="141"/>
      <c r="E12" s="141"/>
      <c r="F12" s="140"/>
    </row>
  </sheetData>
  <sheetProtection/>
  <mergeCells count="6">
    <mergeCell ref="A1:F1"/>
    <mergeCell ref="D3:F3"/>
    <mergeCell ref="A5:C5"/>
    <mergeCell ref="A3:A4"/>
    <mergeCell ref="B3:B4"/>
    <mergeCell ref="C3:C4"/>
  </mergeCells>
  <printOptions horizontalCentered="1"/>
  <pageMargins left="0.12" right="0.12" top="0.75" bottom="0.75" header="0.31" footer="0.31"/>
  <pageSetup horizontalDpi="300" verticalDpi="300" orientation="landscape" paperSize="9" scale="90"/>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A2" sqref="A2:E2"/>
    </sheetView>
  </sheetViews>
  <sheetFormatPr defaultColWidth="10.28125" defaultRowHeight="12.75"/>
  <cols>
    <col min="1" max="1" width="12.28125" style="112" customWidth="1"/>
    <col min="2" max="2" width="23.57421875" style="112" customWidth="1"/>
    <col min="3" max="5" width="19.140625" style="112" customWidth="1"/>
    <col min="6" max="16384" width="10.28125" style="112" customWidth="1"/>
  </cols>
  <sheetData>
    <row r="1" spans="1:5" ht="19.5" customHeight="1">
      <c r="A1" s="113"/>
      <c r="B1" s="113"/>
      <c r="C1" s="113"/>
      <c r="D1" s="113"/>
      <c r="E1" s="113"/>
    </row>
    <row r="2" spans="1:5" ht="39.75" customHeight="1">
      <c r="A2" s="114" t="s">
        <v>491</v>
      </c>
      <c r="B2" s="114"/>
      <c r="C2" s="114"/>
      <c r="D2" s="114"/>
      <c r="E2" s="114"/>
    </row>
    <row r="3" spans="1:5" ht="21" customHeight="1">
      <c r="A3" s="115" t="s">
        <v>67</v>
      </c>
      <c r="B3" s="115"/>
      <c r="C3" s="115"/>
      <c r="D3" s="115"/>
      <c r="E3" s="115"/>
    </row>
    <row r="4" spans="1:5" ht="21" customHeight="1">
      <c r="A4" s="116" t="s">
        <v>112</v>
      </c>
      <c r="B4" s="116" t="s">
        <v>113</v>
      </c>
      <c r="C4" s="117" t="s">
        <v>492</v>
      </c>
      <c r="D4" s="118"/>
      <c r="E4" s="118"/>
    </row>
    <row r="5" spans="1:5" ht="24" customHeight="1">
      <c r="A5" s="116"/>
      <c r="B5" s="116"/>
      <c r="C5" s="119" t="s">
        <v>40</v>
      </c>
      <c r="D5" s="120" t="s">
        <v>159</v>
      </c>
      <c r="E5" s="120" t="s">
        <v>160</v>
      </c>
    </row>
    <row r="6" spans="1:5" ht="24" customHeight="1">
      <c r="A6" s="121"/>
      <c r="B6" s="121"/>
      <c r="C6" s="121"/>
      <c r="D6" s="121"/>
      <c r="E6" s="121"/>
    </row>
    <row r="7" spans="1:5" ht="24" customHeight="1">
      <c r="A7" s="121"/>
      <c r="B7" s="121"/>
      <c r="C7" s="121"/>
      <c r="D7" s="121"/>
      <c r="E7" s="121"/>
    </row>
    <row r="8" spans="1:5" ht="24" customHeight="1">
      <c r="A8" s="121"/>
      <c r="B8" s="121"/>
      <c r="C8" s="121"/>
      <c r="D8" s="121"/>
      <c r="E8" s="121"/>
    </row>
    <row r="9" spans="1:5" ht="24" customHeight="1">
      <c r="A9" s="121"/>
      <c r="B9" s="121"/>
      <c r="C9" s="121"/>
      <c r="D9" s="121"/>
      <c r="E9" s="121"/>
    </row>
    <row r="10" spans="1:5" ht="24" customHeight="1">
      <c r="A10" s="121"/>
      <c r="B10" s="121"/>
      <c r="C10" s="121"/>
      <c r="D10" s="121"/>
      <c r="E10" s="121"/>
    </row>
    <row r="11" spans="1:5" ht="24" customHeight="1">
      <c r="A11" s="122"/>
      <c r="B11" s="122"/>
      <c r="C11" s="122"/>
      <c r="D11" s="122"/>
      <c r="E11" s="122"/>
    </row>
    <row r="12" spans="1:5" ht="24" customHeight="1">
      <c r="A12" s="122"/>
      <c r="B12" s="122"/>
      <c r="C12" s="122"/>
      <c r="D12" s="122"/>
      <c r="E12" s="122"/>
    </row>
    <row r="13" spans="1:5" ht="24" customHeight="1">
      <c r="A13" s="122"/>
      <c r="B13" s="122"/>
      <c r="C13" s="122"/>
      <c r="D13" s="122"/>
      <c r="E13" s="122"/>
    </row>
    <row r="14" spans="1:5" ht="24" customHeight="1">
      <c r="A14" s="122"/>
      <c r="B14" s="122"/>
      <c r="C14" s="122"/>
      <c r="D14" s="122"/>
      <c r="E14" s="122"/>
    </row>
    <row r="15" spans="1:5" ht="24" customHeight="1">
      <c r="A15" s="122"/>
      <c r="B15" s="122"/>
      <c r="C15" s="122"/>
      <c r="D15" s="122"/>
      <c r="E15" s="122"/>
    </row>
    <row r="16" spans="1:5" ht="24" customHeight="1">
      <c r="A16" s="122"/>
      <c r="B16" s="122"/>
      <c r="C16" s="122"/>
      <c r="D16" s="122"/>
      <c r="E16" s="122"/>
    </row>
    <row r="17" spans="1:5" ht="24" customHeight="1">
      <c r="A17" s="122"/>
      <c r="B17" s="122"/>
      <c r="C17" s="122"/>
      <c r="D17" s="122"/>
      <c r="E17" s="122"/>
    </row>
    <row r="18" spans="1:5" ht="24" customHeight="1">
      <c r="A18" s="122"/>
      <c r="B18" s="122"/>
      <c r="C18" s="122"/>
      <c r="D18" s="122"/>
      <c r="E18" s="122"/>
    </row>
    <row r="19" spans="1:5" ht="24" customHeight="1">
      <c r="A19" s="122"/>
      <c r="B19" s="122"/>
      <c r="C19" s="122"/>
      <c r="D19" s="122"/>
      <c r="E19" s="122"/>
    </row>
    <row r="20" spans="1:5" ht="24" customHeight="1">
      <c r="A20" s="122"/>
      <c r="B20" s="122"/>
      <c r="C20" s="122"/>
      <c r="D20" s="122"/>
      <c r="E20" s="122"/>
    </row>
    <row r="21" spans="1:5" ht="24" customHeight="1">
      <c r="A21" s="122"/>
      <c r="B21" s="122"/>
      <c r="C21" s="122"/>
      <c r="D21" s="122"/>
      <c r="E21" s="122"/>
    </row>
    <row r="22" spans="1:5" ht="24" customHeight="1">
      <c r="A22" s="122"/>
      <c r="B22" s="122"/>
      <c r="C22" s="122"/>
      <c r="D22" s="122"/>
      <c r="E22" s="122"/>
    </row>
    <row r="23" spans="1:5" ht="24" customHeight="1">
      <c r="A23" s="122"/>
      <c r="B23" s="122"/>
      <c r="C23" s="122"/>
      <c r="D23" s="122"/>
      <c r="E23" s="122"/>
    </row>
    <row r="24" spans="1:5" ht="24" customHeight="1">
      <c r="A24" s="122"/>
      <c r="B24" s="122"/>
      <c r="C24" s="122"/>
      <c r="D24" s="122"/>
      <c r="E24" s="122"/>
    </row>
    <row r="25" spans="1:5" ht="24" customHeight="1">
      <c r="A25" s="122"/>
      <c r="B25" s="122"/>
      <c r="C25" s="122"/>
      <c r="D25" s="122"/>
      <c r="E25" s="122"/>
    </row>
    <row r="26" spans="1:5" ht="24" customHeight="1">
      <c r="A26" s="122"/>
      <c r="B26" s="122"/>
      <c r="C26" s="122"/>
      <c r="D26" s="122"/>
      <c r="E26" s="122"/>
    </row>
    <row r="27" spans="1:5" ht="24" customHeight="1">
      <c r="A27" s="122"/>
      <c r="B27" s="122"/>
      <c r="C27" s="122"/>
      <c r="D27" s="122"/>
      <c r="E27" s="122"/>
    </row>
    <row r="28" spans="1:5" ht="24" customHeight="1">
      <c r="A28" s="122"/>
      <c r="B28" s="121" t="s">
        <v>488</v>
      </c>
      <c r="C28" s="122"/>
      <c r="D28" s="122"/>
      <c r="E28" s="122"/>
    </row>
  </sheetData>
  <sheetProtection/>
  <mergeCells count="6">
    <mergeCell ref="A1:E1"/>
    <mergeCell ref="A2:E2"/>
    <mergeCell ref="A3:E3"/>
    <mergeCell ref="C4:E4"/>
    <mergeCell ref="A4:A5"/>
    <mergeCell ref="B4:B5"/>
  </mergeCells>
  <printOptions horizontalCentered="1" verticalCentered="1"/>
  <pageMargins left="0.59" right="0.31"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29"/>
  <sheetViews>
    <sheetView zoomScaleSheetLayoutView="100" workbookViewId="0" topLeftCell="A1">
      <selection activeCell="A1" sqref="A1:D1"/>
    </sheetView>
  </sheetViews>
  <sheetFormatPr defaultColWidth="10.28125" defaultRowHeight="12.75"/>
  <cols>
    <col min="1" max="1" width="47.57421875" style="89" bestFit="1" customWidth="1"/>
    <col min="2" max="2" width="22.8515625" style="89" customWidth="1"/>
    <col min="3" max="3" width="42.421875" style="89" customWidth="1"/>
    <col min="4" max="4" width="22.8515625" style="89" customWidth="1"/>
    <col min="5" max="254" width="10.28125" style="89" customWidth="1"/>
  </cols>
  <sheetData>
    <row r="1" spans="1:4" s="88" customFormat="1" ht="30" customHeight="1">
      <c r="A1" s="92" t="s">
        <v>493</v>
      </c>
      <c r="B1" s="92"/>
      <c r="C1" s="92"/>
      <c r="D1" s="92"/>
    </row>
    <row r="2" spans="1:4" s="89" customFormat="1" ht="14.25">
      <c r="A2" s="102"/>
      <c r="B2" s="103"/>
      <c r="D2" s="103" t="s">
        <v>494</v>
      </c>
    </row>
    <row r="3" spans="1:4" s="90" customFormat="1" ht="19.5" customHeight="1">
      <c r="A3" s="104" t="s">
        <v>495</v>
      </c>
      <c r="B3" s="96" t="s">
        <v>496</v>
      </c>
      <c r="C3" s="104" t="s">
        <v>495</v>
      </c>
      <c r="D3" s="96" t="s">
        <v>496</v>
      </c>
    </row>
    <row r="4" spans="1:4" s="91" customFormat="1" ht="30" customHeight="1">
      <c r="A4" s="105" t="s">
        <v>497</v>
      </c>
      <c r="B4" s="100"/>
      <c r="C4" s="106" t="s">
        <v>498</v>
      </c>
      <c r="D4" s="107"/>
    </row>
    <row r="5" spans="1:4" s="91" customFormat="1" ht="30" customHeight="1">
      <c r="A5" s="106" t="s">
        <v>499</v>
      </c>
      <c r="B5" s="100"/>
      <c r="C5" s="106" t="s">
        <v>500</v>
      </c>
      <c r="D5" s="107"/>
    </row>
    <row r="6" spans="1:4" s="91" customFormat="1" ht="30" customHeight="1">
      <c r="A6" s="106" t="s">
        <v>501</v>
      </c>
      <c r="B6" s="100"/>
      <c r="C6" s="106" t="s">
        <v>502</v>
      </c>
      <c r="D6" s="107"/>
    </row>
    <row r="7" spans="1:4" s="91" customFormat="1" ht="30" customHeight="1">
      <c r="A7" s="106" t="s">
        <v>503</v>
      </c>
      <c r="B7" s="98"/>
      <c r="C7" s="106" t="s">
        <v>504</v>
      </c>
      <c r="D7" s="107"/>
    </row>
    <row r="8" spans="1:4" s="91" customFormat="1" ht="30" customHeight="1">
      <c r="A8" s="106" t="s">
        <v>505</v>
      </c>
      <c r="B8" s="98"/>
      <c r="C8" s="106" t="s">
        <v>506</v>
      </c>
      <c r="D8" s="107"/>
    </row>
    <row r="9" spans="1:4" s="91" customFormat="1" ht="30" customHeight="1">
      <c r="A9" s="106" t="s">
        <v>507</v>
      </c>
      <c r="B9" s="98"/>
      <c r="C9" s="106" t="s">
        <v>508</v>
      </c>
      <c r="D9" s="107"/>
    </row>
    <row r="10" spans="1:4" s="91" customFormat="1" ht="30" customHeight="1">
      <c r="A10" s="106" t="s">
        <v>509</v>
      </c>
      <c r="B10" s="98"/>
      <c r="C10" s="105" t="s">
        <v>510</v>
      </c>
      <c r="D10" s="107"/>
    </row>
    <row r="11" spans="1:4" s="91" customFormat="1" ht="30" customHeight="1">
      <c r="A11" s="106" t="s">
        <v>511</v>
      </c>
      <c r="B11" s="98"/>
      <c r="C11" s="106" t="s">
        <v>512</v>
      </c>
      <c r="D11" s="107"/>
    </row>
    <row r="12" spans="1:4" s="91" customFormat="1" ht="30" customHeight="1">
      <c r="A12" s="106" t="s">
        <v>513</v>
      </c>
      <c r="B12" s="98"/>
      <c r="C12" s="106" t="s">
        <v>514</v>
      </c>
      <c r="D12" s="107"/>
    </row>
    <row r="13" spans="1:4" s="91" customFormat="1" ht="30" customHeight="1">
      <c r="A13" s="106" t="s">
        <v>515</v>
      </c>
      <c r="B13" s="98"/>
      <c r="C13" s="106" t="s">
        <v>516</v>
      </c>
      <c r="D13" s="107"/>
    </row>
    <row r="14" spans="1:4" s="91" customFormat="1" ht="30" customHeight="1">
      <c r="A14" s="106" t="s">
        <v>517</v>
      </c>
      <c r="B14" s="98"/>
      <c r="C14" s="105" t="s">
        <v>518</v>
      </c>
      <c r="D14" s="107"/>
    </row>
    <row r="15" spans="1:4" s="91" customFormat="1" ht="30" customHeight="1">
      <c r="A15" s="106" t="s">
        <v>519</v>
      </c>
      <c r="B15" s="98"/>
      <c r="C15" s="106" t="s">
        <v>520</v>
      </c>
      <c r="D15" s="107"/>
    </row>
    <row r="16" spans="1:4" s="91" customFormat="1" ht="30" customHeight="1">
      <c r="A16" s="106" t="s">
        <v>521</v>
      </c>
      <c r="B16" s="98"/>
      <c r="C16" s="106" t="s">
        <v>522</v>
      </c>
      <c r="D16" s="107"/>
    </row>
    <row r="17" spans="1:4" s="91" customFormat="1" ht="30" customHeight="1">
      <c r="A17" s="106" t="s">
        <v>523</v>
      </c>
      <c r="B17" s="98"/>
      <c r="C17" s="106" t="s">
        <v>524</v>
      </c>
      <c r="D17" s="107"/>
    </row>
    <row r="18" spans="1:4" s="91" customFormat="1" ht="30" customHeight="1">
      <c r="A18" s="106" t="s">
        <v>525</v>
      </c>
      <c r="B18" s="98"/>
      <c r="C18" s="105" t="s">
        <v>526</v>
      </c>
      <c r="D18" s="107"/>
    </row>
    <row r="19" spans="1:4" s="91" customFormat="1" ht="30" customHeight="1">
      <c r="A19" s="106" t="s">
        <v>527</v>
      </c>
      <c r="B19" s="98"/>
      <c r="C19" s="106" t="s">
        <v>528</v>
      </c>
      <c r="D19" s="107"/>
    </row>
    <row r="20" spans="1:4" s="91" customFormat="1" ht="30" customHeight="1">
      <c r="A20" s="106" t="s">
        <v>529</v>
      </c>
      <c r="B20" s="98"/>
      <c r="C20" s="106" t="s">
        <v>530</v>
      </c>
      <c r="D20" s="107"/>
    </row>
    <row r="21" spans="1:4" s="91" customFormat="1" ht="30" customHeight="1">
      <c r="A21" s="106" t="s">
        <v>531</v>
      </c>
      <c r="B21" s="98"/>
      <c r="C21" s="106" t="s">
        <v>532</v>
      </c>
      <c r="D21" s="107"/>
    </row>
    <row r="22" spans="1:4" s="91" customFormat="1" ht="30" customHeight="1">
      <c r="A22" s="106" t="s">
        <v>533</v>
      </c>
      <c r="B22" s="98"/>
      <c r="C22" s="108" t="s">
        <v>534</v>
      </c>
      <c r="D22" s="107"/>
    </row>
    <row r="23" spans="1:4" s="91" customFormat="1" ht="30" customHeight="1">
      <c r="A23" s="106" t="s">
        <v>535</v>
      </c>
      <c r="B23" s="98"/>
      <c r="C23" s="109" t="s">
        <v>536</v>
      </c>
      <c r="D23" s="107"/>
    </row>
    <row r="24" spans="1:4" s="91" customFormat="1" ht="30" customHeight="1">
      <c r="A24" s="106" t="s">
        <v>537</v>
      </c>
      <c r="B24" s="98"/>
      <c r="C24" s="108" t="s">
        <v>538</v>
      </c>
      <c r="D24" s="107"/>
    </row>
    <row r="25" spans="1:4" s="91" customFormat="1" ht="30" customHeight="1">
      <c r="A25" s="106" t="s">
        <v>539</v>
      </c>
      <c r="B25" s="98"/>
      <c r="C25" s="110" t="s">
        <v>540</v>
      </c>
      <c r="D25" s="107"/>
    </row>
    <row r="26" spans="1:4" s="91" customFormat="1" ht="30" customHeight="1">
      <c r="A26" s="106" t="s">
        <v>541</v>
      </c>
      <c r="B26" s="98"/>
      <c r="C26" s="101" t="s">
        <v>542</v>
      </c>
      <c r="D26" s="107"/>
    </row>
    <row r="27" spans="1:4" s="91" customFormat="1" ht="30" customHeight="1">
      <c r="A27" s="111" t="s">
        <v>543</v>
      </c>
      <c r="B27" s="98"/>
      <c r="C27" s="101" t="s">
        <v>544</v>
      </c>
      <c r="D27" s="107"/>
    </row>
    <row r="28" spans="1:4" s="91" customFormat="1" ht="30" customHeight="1">
      <c r="A28" s="106" t="s">
        <v>545</v>
      </c>
      <c r="B28" s="98"/>
      <c r="C28" s="101" t="s">
        <v>546</v>
      </c>
      <c r="D28" s="107"/>
    </row>
    <row r="29" spans="1:4" s="91" customFormat="1" ht="30" customHeight="1">
      <c r="A29" s="106" t="s">
        <v>547</v>
      </c>
      <c r="B29" s="98"/>
      <c r="C29" s="110" t="s">
        <v>548</v>
      </c>
      <c r="D29" s="107"/>
    </row>
    <row r="30" s="91" customFormat="1" ht="19.5" customHeight="1"/>
    <row r="31" s="91" customFormat="1" ht="19.5" customHeight="1"/>
    <row r="32" s="91" customFormat="1" ht="19.5" customHeight="1"/>
    <row r="33" s="91" customFormat="1" ht="19.5" customHeight="1"/>
    <row r="34" s="91" customFormat="1" ht="19.5" customHeight="1"/>
    <row r="35" s="91" customFormat="1" ht="19.5" customHeight="1"/>
    <row r="36" s="91" customFormat="1" ht="19.5" customHeight="1"/>
    <row r="37" s="91" customFormat="1" ht="19.5" customHeight="1"/>
    <row r="38" s="91" customFormat="1" ht="19.5" customHeight="1"/>
    <row r="39" s="91" customFormat="1" ht="19.5" customHeight="1"/>
    <row r="40" s="91" customFormat="1" ht="19.5" customHeight="1"/>
    <row r="41" s="91" customFormat="1" ht="19.5" customHeight="1"/>
    <row r="42" s="91" customFormat="1" ht="19.5" customHeight="1"/>
    <row r="43" s="91" customFormat="1" ht="19.5" customHeight="1"/>
    <row r="44" s="91" customFormat="1" ht="19.5" customHeight="1"/>
    <row r="45" s="91" customFormat="1" ht="19.5" customHeight="1"/>
    <row r="46" s="91" customFormat="1" ht="19.5" customHeight="1"/>
    <row r="47" s="91" customFormat="1" ht="19.5" customHeight="1"/>
    <row r="48" s="91" customFormat="1" ht="19.5" customHeight="1"/>
    <row r="49" s="91" customFormat="1" ht="19.5" customHeight="1"/>
    <row r="50" s="91" customFormat="1" ht="19.5" customHeight="1"/>
    <row r="51" s="91" customFormat="1" ht="19.5" customHeight="1"/>
    <row r="52" s="91" customFormat="1" ht="19.5" customHeight="1"/>
    <row r="53" s="91" customFormat="1" ht="19.5" customHeight="1"/>
    <row r="54" s="91" customFormat="1" ht="19.5" customHeight="1"/>
    <row r="55" s="91" customFormat="1" ht="19.5" customHeight="1"/>
    <row r="56" s="91" customFormat="1" ht="19.5" customHeight="1"/>
    <row r="57" s="91" customFormat="1" ht="19.5" customHeight="1"/>
    <row r="58" s="91" customFormat="1" ht="19.5" customHeight="1"/>
    <row r="59" s="91" customFormat="1" ht="19.5" customHeight="1"/>
    <row r="60" s="91" customFormat="1" ht="19.5" customHeight="1"/>
    <row r="61" s="91" customFormat="1" ht="19.5" customHeight="1"/>
    <row r="62" s="91" customFormat="1" ht="19.5" customHeight="1"/>
    <row r="63" s="91" customFormat="1" ht="19.5" customHeight="1"/>
    <row r="64" s="91" customFormat="1" ht="19.5" customHeight="1"/>
    <row r="65" s="91" customFormat="1" ht="19.5" customHeight="1"/>
    <row r="66" s="91" customFormat="1" ht="19.5" customHeight="1"/>
    <row r="67" s="91" customFormat="1" ht="19.5" customHeight="1"/>
    <row r="68" s="91" customFormat="1" ht="19.5" customHeight="1"/>
    <row r="69" s="91" customFormat="1" ht="19.5" customHeight="1"/>
    <row r="70" s="91" customFormat="1" ht="19.5" customHeight="1"/>
    <row r="71" s="91" customFormat="1" ht="19.5" customHeight="1"/>
    <row r="72" s="91" customFormat="1" ht="19.5" customHeight="1"/>
    <row r="73" s="91" customFormat="1" ht="19.5" customHeight="1"/>
    <row r="74" s="91" customFormat="1" ht="19.5" customHeight="1"/>
    <row r="75" s="91" customFormat="1" ht="19.5" customHeight="1"/>
    <row r="76" s="91" customFormat="1" ht="19.5" customHeight="1"/>
    <row r="77" s="91" customFormat="1" ht="19.5" customHeight="1"/>
    <row r="78" s="91" customFormat="1" ht="19.5" customHeight="1"/>
    <row r="79" s="91" customFormat="1" ht="19.5" customHeight="1"/>
    <row r="80" s="91" customFormat="1" ht="19.5" customHeight="1"/>
    <row r="81" s="91" customFormat="1" ht="19.5" customHeight="1"/>
    <row r="82" s="91" customFormat="1" ht="19.5" customHeight="1"/>
    <row r="83" s="91" customFormat="1" ht="19.5" customHeight="1"/>
    <row r="84" s="91" customFormat="1" ht="19.5" customHeight="1"/>
    <row r="85" s="91" customFormat="1" ht="19.5" customHeight="1"/>
    <row r="86" s="91" customFormat="1" ht="19.5" customHeight="1"/>
    <row r="87" s="91" customFormat="1" ht="19.5" customHeight="1"/>
    <row r="88" s="91" customFormat="1" ht="19.5" customHeight="1"/>
    <row r="89" s="91" customFormat="1" ht="19.5" customHeight="1"/>
    <row r="90" s="91" customFormat="1" ht="19.5" customHeight="1"/>
    <row r="91" s="91" customFormat="1" ht="19.5" customHeight="1"/>
    <row r="92" s="91" customFormat="1" ht="19.5" customHeight="1"/>
    <row r="93" s="91" customFormat="1" ht="19.5" customHeight="1"/>
    <row r="94" s="91" customFormat="1" ht="19.5" customHeight="1"/>
    <row r="95" s="89" customFormat="1" ht="19.5" customHeight="1"/>
    <row r="96" s="89" customFormat="1" ht="19.5" customHeight="1"/>
    <row r="97" s="89" customFormat="1" ht="19.5" customHeight="1"/>
    <row r="98" s="89" customFormat="1" ht="19.5" customHeight="1"/>
    <row r="99" s="89" customFormat="1" ht="19.5" customHeight="1"/>
    <row r="100" s="89" customFormat="1" ht="19.5" customHeight="1"/>
    <row r="101" s="89" customFormat="1" ht="19.5" customHeight="1"/>
    <row r="102" s="89" customFormat="1" ht="19.5" customHeight="1"/>
    <row r="103" s="89" customFormat="1" ht="19.5" customHeight="1"/>
    <row r="104" s="89" customFormat="1" ht="19.5" customHeight="1"/>
  </sheetData>
  <sheetProtection/>
  <mergeCells count="1">
    <mergeCell ref="A1:D1"/>
  </mergeCells>
  <conditionalFormatting sqref="B3">
    <cfRule type="cellIs" priority="4" dxfId="0" operator="lessThanOrEqual" stopIfTrue="1">
      <formula>-1</formula>
    </cfRule>
  </conditionalFormatting>
  <conditionalFormatting sqref="D3">
    <cfRule type="cellIs" priority="1" dxfId="0" operator="lessThanOrEqual" stopIfTrue="1">
      <formula>-1</formula>
    </cfRule>
  </conditionalFormatting>
  <conditionalFormatting sqref="B18">
    <cfRule type="cellIs" priority="2" dxfId="0" operator="greaterThan" stopIfTrue="1">
      <formula>10</formula>
    </cfRule>
    <cfRule type="cellIs" priority="3" dxfId="0" operator="lessThanOrEqual" stopIfTrue="1">
      <formula>-1</formula>
    </cfRule>
  </conditionalFormatting>
  <conditionalFormatting sqref="B4:B17 B19:B29">
    <cfRule type="cellIs" priority="5" dxfId="0" operator="greaterThan" stopIfTrue="1">
      <formula>10</formula>
    </cfRule>
    <cfRule type="cellIs" priority="6" dxfId="0" operator="lessThanOrEqual" stopIfTrue="1">
      <formula>-1</formula>
    </cfRule>
  </conditionalFormatting>
  <printOptions verticalCentered="1"/>
  <pageMargins left="0.59" right="0.12" top="0.83" bottom="0.2" header="0.2" footer="0.12"/>
  <pageSetup horizontalDpi="600" verticalDpi="600" orientation="portrait" paperSize="9" scale="70"/>
  <headerFooter>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B14"/>
  <sheetViews>
    <sheetView zoomScaleSheetLayoutView="100" workbookViewId="0" topLeftCell="A1">
      <selection activeCell="A1" sqref="A1:B1"/>
    </sheetView>
  </sheetViews>
  <sheetFormatPr defaultColWidth="10.28125" defaultRowHeight="12.75"/>
  <cols>
    <col min="1" max="1" width="56.8515625" style="89" customWidth="1"/>
    <col min="2" max="2" width="33.57421875" style="89" customWidth="1"/>
    <col min="3" max="254" width="10.28125" style="89" customWidth="1"/>
  </cols>
  <sheetData>
    <row r="1" spans="1:2" s="88" customFormat="1" ht="30" customHeight="1">
      <c r="A1" s="92" t="s">
        <v>549</v>
      </c>
      <c r="B1" s="92"/>
    </row>
    <row r="2" spans="1:2" s="89" customFormat="1" ht="21" customHeight="1">
      <c r="A2" s="93"/>
      <c r="B2" s="94" t="s">
        <v>67</v>
      </c>
    </row>
    <row r="3" spans="1:2" s="90" customFormat="1" ht="19.5" customHeight="1">
      <c r="A3" s="95" t="s">
        <v>550</v>
      </c>
      <c r="B3" s="96" t="s">
        <v>496</v>
      </c>
    </row>
    <row r="4" spans="1:2" s="91" customFormat="1" ht="34.5" customHeight="1">
      <c r="A4" s="97" t="s">
        <v>551</v>
      </c>
      <c r="B4" s="98"/>
    </row>
    <row r="5" spans="1:2" s="91" customFormat="1" ht="34.5" customHeight="1">
      <c r="A5" s="97" t="s">
        <v>552</v>
      </c>
      <c r="B5" s="98"/>
    </row>
    <row r="6" spans="1:2" s="91" customFormat="1" ht="34.5" customHeight="1">
      <c r="A6" s="97" t="s">
        <v>553</v>
      </c>
      <c r="B6" s="98"/>
    </row>
    <row r="7" spans="1:2" s="91" customFormat="1" ht="34.5" customHeight="1">
      <c r="A7" s="97" t="s">
        <v>554</v>
      </c>
      <c r="B7" s="98"/>
    </row>
    <row r="8" spans="1:2" s="91" customFormat="1" ht="34.5" customHeight="1">
      <c r="A8" s="97" t="s">
        <v>555</v>
      </c>
      <c r="B8" s="98"/>
    </row>
    <row r="9" spans="1:2" s="91" customFormat="1" ht="34.5" customHeight="1">
      <c r="A9" s="97" t="s">
        <v>556</v>
      </c>
      <c r="B9" s="98"/>
    </row>
    <row r="10" spans="1:2" s="91" customFormat="1" ht="34.5" customHeight="1">
      <c r="A10" s="99" t="s">
        <v>557</v>
      </c>
      <c r="B10" s="100"/>
    </row>
    <row r="11" spans="1:2" s="91" customFormat="1" ht="34.5" customHeight="1">
      <c r="A11" s="101" t="s">
        <v>558</v>
      </c>
      <c r="B11" s="98"/>
    </row>
    <row r="12" spans="1:2" s="91" customFormat="1" ht="34.5" customHeight="1">
      <c r="A12" s="101" t="s">
        <v>375</v>
      </c>
      <c r="B12" s="98"/>
    </row>
    <row r="13" spans="1:2" s="91" customFormat="1" ht="34.5" customHeight="1">
      <c r="A13" s="101" t="s">
        <v>559</v>
      </c>
      <c r="B13" s="98"/>
    </row>
    <row r="14" spans="1:2" s="91" customFormat="1" ht="34.5" customHeight="1">
      <c r="A14" s="99" t="s">
        <v>102</v>
      </c>
      <c r="B14" s="100"/>
    </row>
    <row r="15" s="91" customFormat="1" ht="19.5" customHeight="1"/>
    <row r="16" s="91" customFormat="1" ht="19.5" customHeight="1"/>
    <row r="17" s="91" customFormat="1" ht="19.5" customHeight="1"/>
    <row r="18" s="91" customFormat="1" ht="19.5" customHeight="1"/>
    <row r="19" s="91" customFormat="1" ht="19.5" customHeight="1"/>
    <row r="20" s="91" customFormat="1" ht="19.5" customHeight="1"/>
    <row r="21" s="91" customFormat="1" ht="19.5" customHeight="1"/>
    <row r="22" s="91" customFormat="1" ht="19.5" customHeight="1"/>
    <row r="23" s="91" customFormat="1" ht="19.5" customHeight="1"/>
    <row r="24" s="91" customFormat="1" ht="19.5" customHeight="1"/>
    <row r="25" s="91" customFormat="1" ht="19.5" customHeight="1"/>
    <row r="26" s="91" customFormat="1" ht="19.5" customHeight="1"/>
    <row r="27" s="91" customFormat="1" ht="19.5" customHeight="1"/>
    <row r="28" s="91" customFormat="1" ht="19.5" customHeight="1"/>
    <row r="29" s="91" customFormat="1" ht="19.5" customHeight="1"/>
    <row r="30" s="91" customFormat="1" ht="19.5" customHeight="1"/>
    <row r="31" s="91" customFormat="1" ht="19.5" customHeight="1"/>
    <row r="32" s="91" customFormat="1" ht="19.5" customHeight="1"/>
    <row r="33" s="91" customFormat="1" ht="19.5" customHeight="1"/>
    <row r="34" s="91" customFormat="1" ht="19.5" customHeight="1"/>
    <row r="35" s="91" customFormat="1" ht="19.5" customHeight="1"/>
    <row r="36" s="91" customFormat="1" ht="19.5" customHeight="1"/>
    <row r="37" s="91" customFormat="1" ht="19.5" customHeight="1"/>
    <row r="38" s="91" customFormat="1" ht="19.5" customHeight="1"/>
    <row r="39" s="91" customFormat="1" ht="19.5" customHeight="1"/>
    <row r="40" s="91" customFormat="1" ht="19.5" customHeight="1"/>
    <row r="41" s="91" customFormat="1" ht="19.5" customHeight="1"/>
    <row r="42" s="91" customFormat="1" ht="19.5" customHeight="1"/>
    <row r="43" s="91" customFormat="1" ht="19.5" customHeight="1"/>
    <row r="44" s="91" customFormat="1" ht="19.5" customHeight="1"/>
    <row r="45" s="91" customFormat="1" ht="19.5" customHeight="1"/>
    <row r="46" s="91" customFormat="1" ht="19.5" customHeight="1"/>
    <row r="47" s="91" customFormat="1" ht="19.5" customHeight="1"/>
    <row r="48" s="91" customFormat="1" ht="19.5" customHeight="1"/>
    <row r="49" s="91" customFormat="1" ht="19.5" customHeight="1"/>
    <row r="50" s="91" customFormat="1" ht="19.5" customHeight="1"/>
    <row r="51" s="91" customFormat="1" ht="19.5" customHeight="1"/>
    <row r="52" s="91" customFormat="1" ht="19.5" customHeight="1"/>
    <row r="53" s="91" customFormat="1" ht="19.5" customHeight="1"/>
    <row r="54" s="91" customFormat="1" ht="19.5" customHeight="1"/>
    <row r="55" s="91" customFormat="1" ht="19.5" customHeight="1"/>
    <row r="56" s="91" customFormat="1" ht="19.5" customHeight="1"/>
    <row r="57" s="91" customFormat="1" ht="19.5" customHeight="1"/>
    <row r="58" s="91" customFormat="1" ht="19.5" customHeight="1"/>
    <row r="59" s="91" customFormat="1" ht="19.5" customHeight="1"/>
    <row r="60" s="91" customFormat="1" ht="19.5" customHeight="1"/>
    <row r="61" s="91" customFormat="1" ht="19.5" customHeight="1"/>
    <row r="62" s="91" customFormat="1" ht="19.5" customHeight="1"/>
    <row r="63" s="91" customFormat="1" ht="19.5" customHeight="1"/>
    <row r="64" s="91" customFormat="1" ht="19.5" customHeight="1"/>
    <row r="65" s="91" customFormat="1" ht="19.5" customHeight="1"/>
    <row r="66" s="91" customFormat="1" ht="19.5" customHeight="1"/>
    <row r="67" s="91" customFormat="1" ht="19.5" customHeight="1"/>
    <row r="68" s="91" customFormat="1" ht="19.5" customHeight="1"/>
    <row r="69" s="91" customFormat="1" ht="19.5" customHeight="1"/>
    <row r="70" s="91" customFormat="1" ht="19.5" customHeight="1"/>
    <row r="71" s="91" customFormat="1" ht="19.5" customHeight="1"/>
    <row r="72" s="91" customFormat="1" ht="19.5" customHeight="1"/>
    <row r="73" s="91" customFormat="1" ht="19.5" customHeight="1"/>
    <row r="74" s="91" customFormat="1" ht="19.5" customHeight="1"/>
    <row r="75" s="91" customFormat="1" ht="19.5" customHeight="1"/>
    <row r="76" s="91" customFormat="1" ht="19.5" customHeight="1"/>
    <row r="77" s="91" customFormat="1" ht="19.5" customHeight="1"/>
    <row r="78" s="91" customFormat="1" ht="19.5" customHeight="1"/>
    <row r="79" s="91" customFormat="1" ht="19.5" customHeight="1"/>
    <row r="80" s="91" customFormat="1" ht="19.5" customHeight="1"/>
    <row r="81" s="91" customFormat="1" ht="19.5" customHeight="1"/>
    <row r="82" s="91" customFormat="1" ht="19.5" customHeight="1"/>
    <row r="83" s="91" customFormat="1" ht="19.5" customHeight="1"/>
    <row r="84" s="91" customFormat="1" ht="19.5" customHeight="1"/>
    <row r="85" s="91" customFormat="1" ht="19.5" customHeight="1"/>
    <row r="86" s="91" customFormat="1" ht="19.5" customHeight="1"/>
    <row r="87" s="91" customFormat="1" ht="19.5" customHeight="1"/>
    <row r="88" s="91" customFormat="1" ht="19.5" customHeight="1"/>
    <row r="89" s="91" customFormat="1" ht="19.5" customHeight="1"/>
    <row r="90" s="91" customFormat="1" ht="19.5" customHeight="1"/>
    <row r="91" s="91" customFormat="1" ht="19.5" customHeight="1"/>
    <row r="92" s="91" customFormat="1" ht="19.5" customHeight="1"/>
    <row r="93" s="91" customFormat="1" ht="19.5" customHeight="1"/>
    <row r="94" s="91" customFormat="1" ht="19.5" customHeight="1"/>
    <row r="95" s="91" customFormat="1" ht="19.5" customHeight="1"/>
    <row r="96" s="91" customFormat="1" ht="19.5" customHeight="1"/>
    <row r="97" s="91" customFormat="1" ht="19.5" customHeight="1"/>
    <row r="98" s="91" customFormat="1" ht="19.5" customHeight="1"/>
    <row r="99" s="91" customFormat="1" ht="19.5" customHeight="1"/>
    <row r="100" s="91" customFormat="1" ht="19.5" customHeight="1"/>
    <row r="101" s="91" customFormat="1" ht="19.5" customHeight="1"/>
    <row r="102" s="91" customFormat="1" ht="19.5" customHeight="1"/>
    <row r="103" s="91" customFormat="1" ht="19.5" customHeight="1"/>
    <row r="104" s="91" customFormat="1" ht="19.5" customHeight="1"/>
    <row r="105" s="91" customFormat="1" ht="19.5" customHeight="1"/>
    <row r="106" s="91" customFormat="1" ht="19.5" customHeight="1"/>
    <row r="107" s="91" customFormat="1" ht="19.5" customHeight="1"/>
    <row r="108" s="91" customFormat="1" ht="19.5" customHeight="1"/>
    <row r="109" s="91" customFormat="1" ht="19.5" customHeight="1"/>
    <row r="110" s="91" customFormat="1" ht="19.5" customHeight="1"/>
    <row r="111" s="91" customFormat="1" ht="19.5" customHeight="1"/>
    <row r="112" s="91" customFormat="1" ht="19.5" customHeight="1"/>
    <row r="113" s="91" customFormat="1" ht="19.5" customHeight="1"/>
    <row r="114" s="91" customFormat="1" ht="19.5" customHeight="1"/>
    <row r="115" s="91" customFormat="1" ht="19.5" customHeight="1"/>
    <row r="116" s="91" customFormat="1" ht="19.5" customHeight="1"/>
    <row r="117" s="91" customFormat="1" ht="19.5" customHeight="1"/>
    <row r="118" s="91" customFormat="1" ht="19.5" customHeight="1"/>
    <row r="119" s="91" customFormat="1" ht="19.5" customHeight="1"/>
    <row r="120" s="91" customFormat="1" ht="19.5" customHeight="1"/>
    <row r="121" s="91" customFormat="1" ht="19.5" customHeight="1"/>
    <row r="122" s="89" customFormat="1" ht="19.5" customHeight="1"/>
    <row r="123" s="89" customFormat="1" ht="19.5" customHeight="1"/>
    <row r="124" s="89" customFormat="1" ht="19.5" customHeight="1"/>
    <row r="125" s="89" customFormat="1" ht="19.5" customHeight="1"/>
    <row r="126" s="89" customFormat="1" ht="19.5" customHeight="1"/>
    <row r="127" s="89" customFormat="1" ht="19.5" customHeight="1"/>
    <row r="128" s="89" customFormat="1" ht="19.5" customHeight="1"/>
    <row r="129" s="89" customFormat="1" ht="19.5" customHeight="1"/>
    <row r="130" s="89" customFormat="1" ht="19.5" customHeight="1"/>
    <row r="131" s="89" customFormat="1" ht="19.5" customHeight="1"/>
  </sheetData>
  <sheetProtection/>
  <mergeCells count="1">
    <mergeCell ref="A1:B1"/>
  </mergeCells>
  <conditionalFormatting sqref="B3:B14">
    <cfRule type="cellIs" priority="1" dxfId="0" operator="lessThanOrEqual" stopIfTrue="1">
      <formula>-1</formula>
    </cfRule>
  </conditionalFormatting>
  <conditionalFormatting sqref="B4:B14">
    <cfRule type="cellIs" priority="2" dxfId="0" operator="greaterThan" stopIfTrue="1">
      <formula>10</formula>
    </cfRule>
    <cfRule type="cellIs" priority="3" dxfId="0" operator="lessThanOrEqual" stopIfTrue="1">
      <formula>-1</formula>
    </cfRule>
  </conditionalFormatting>
  <printOptions horizontalCentered="1" verticalCentered="1"/>
  <pageMargins left="0.59" right="0.39" top="1" bottom="1" header="0.51" footer="0.51"/>
  <pageSetup horizontalDpi="600" verticalDpi="600" orientation="portrait" paperSize="9"/>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I23"/>
  <sheetViews>
    <sheetView showGridLines="0" workbookViewId="0" topLeftCell="A1">
      <selection activeCell="A1" sqref="A1:H1"/>
    </sheetView>
  </sheetViews>
  <sheetFormatPr defaultColWidth="9.140625" defaultRowHeight="12.75"/>
  <cols>
    <col min="1" max="1" width="10.57421875" style="3" customWidth="1"/>
    <col min="2" max="2" width="29.7109375" style="3" customWidth="1"/>
    <col min="3" max="3" width="14.421875" style="3" customWidth="1"/>
    <col min="4" max="5" width="13.421875" style="3" customWidth="1"/>
    <col min="6" max="6" width="17.00390625" style="3" customWidth="1"/>
    <col min="7" max="7" width="22.00390625" style="3" customWidth="1"/>
    <col min="8" max="8" width="13.421875" style="3" customWidth="1"/>
    <col min="9" max="9" width="9.140625" style="3" customWidth="1"/>
  </cols>
  <sheetData>
    <row r="1" spans="1:9" s="1" customFormat="1" ht="28.5" customHeight="1">
      <c r="A1" s="4" t="s">
        <v>560</v>
      </c>
      <c r="B1" s="5"/>
      <c r="C1" s="5"/>
      <c r="D1" s="5"/>
      <c r="E1" s="5"/>
      <c r="F1" s="5"/>
      <c r="G1" s="5"/>
      <c r="H1" s="5"/>
      <c r="I1" s="6"/>
    </row>
    <row r="2" spans="1:9" s="1" customFormat="1" ht="19.5" customHeight="1">
      <c r="A2" s="6"/>
      <c r="B2" s="6"/>
      <c r="C2" s="6"/>
      <c r="D2" s="6"/>
      <c r="E2" s="6"/>
      <c r="F2" s="6"/>
      <c r="G2" s="6"/>
      <c r="H2" s="7" t="s">
        <v>67</v>
      </c>
      <c r="I2" s="6"/>
    </row>
    <row r="3" spans="1:9" s="1" customFormat="1" ht="19.5" customHeight="1">
      <c r="A3" s="8" t="s">
        <v>112</v>
      </c>
      <c r="B3" s="9" t="s">
        <v>561</v>
      </c>
      <c r="C3" s="10" t="s">
        <v>562</v>
      </c>
      <c r="D3" s="10" t="s">
        <v>265</v>
      </c>
      <c r="E3" s="10" t="s">
        <v>563</v>
      </c>
      <c r="F3" s="80"/>
      <c r="G3" s="81"/>
      <c r="H3" s="10" t="s">
        <v>263</v>
      </c>
      <c r="I3" s="6"/>
    </row>
    <row r="4" spans="1:9" s="1" customFormat="1" ht="28.5">
      <c r="A4" s="82"/>
      <c r="B4" s="83"/>
      <c r="C4" s="84"/>
      <c r="D4" s="84"/>
      <c r="E4" s="10" t="s">
        <v>46</v>
      </c>
      <c r="F4" s="10" t="s">
        <v>564</v>
      </c>
      <c r="G4" s="10" t="s">
        <v>268</v>
      </c>
      <c r="H4" s="84"/>
      <c r="I4" s="6"/>
    </row>
    <row r="5" spans="1:9" s="1" customFormat="1" ht="19.5" customHeight="1">
      <c r="A5" s="8">
        <v>1</v>
      </c>
      <c r="B5" s="8">
        <v>2</v>
      </c>
      <c r="C5" s="11">
        <v>3</v>
      </c>
      <c r="D5" s="10">
        <v>4</v>
      </c>
      <c r="E5" s="10">
        <v>5</v>
      </c>
      <c r="F5" s="10">
        <v>6</v>
      </c>
      <c r="G5" s="10">
        <v>7</v>
      </c>
      <c r="H5" s="10">
        <v>8</v>
      </c>
      <c r="I5" s="6"/>
    </row>
    <row r="6" spans="1:9" s="1" customFormat="1" ht="24" customHeight="1">
      <c r="A6" s="12" t="s">
        <v>488</v>
      </c>
      <c r="B6" s="13"/>
      <c r="C6" s="85">
        <f>E6+H6</f>
        <v>107800</v>
      </c>
      <c r="D6" s="85">
        <f>D7+D17+D14</f>
        <v>0</v>
      </c>
      <c r="E6" s="85">
        <f>E7+E17+E14</f>
        <v>38000</v>
      </c>
      <c r="F6" s="85">
        <f>F7+F17+F14</f>
        <v>0</v>
      </c>
      <c r="G6" s="85">
        <f>G7+G17+G14</f>
        <v>38000</v>
      </c>
      <c r="H6" s="85">
        <f>H7+H17+H14</f>
        <v>69800</v>
      </c>
      <c r="I6" s="6"/>
    </row>
    <row r="7" spans="1:9" s="2" customFormat="1" ht="24" customHeight="1">
      <c r="A7" s="15">
        <v>201</v>
      </c>
      <c r="B7" s="16" t="s">
        <v>114</v>
      </c>
      <c r="C7" s="85">
        <f aca="true" t="shared" si="0" ref="C7:C19">E7+H7</f>
        <v>95800</v>
      </c>
      <c r="D7" s="86"/>
      <c r="E7" s="86">
        <v>38000</v>
      </c>
      <c r="F7" s="86"/>
      <c r="G7" s="86">
        <v>38000</v>
      </c>
      <c r="H7" s="86">
        <f>H8+H10+H12</f>
        <v>57800</v>
      </c>
      <c r="I7" s="19"/>
    </row>
    <row r="8" spans="1:8" ht="24" customHeight="1">
      <c r="A8" s="20">
        <v>20101</v>
      </c>
      <c r="B8" s="21" t="s">
        <v>115</v>
      </c>
      <c r="C8" s="85">
        <f t="shared" si="0"/>
        <v>4800</v>
      </c>
      <c r="D8" s="87"/>
      <c r="E8" s="87"/>
      <c r="F8" s="87"/>
      <c r="G8" s="87"/>
      <c r="H8" s="87">
        <v>4800</v>
      </c>
    </row>
    <row r="9" spans="1:8" ht="24" customHeight="1">
      <c r="A9" s="20">
        <v>2010108</v>
      </c>
      <c r="B9" s="24" t="s">
        <v>117</v>
      </c>
      <c r="C9" s="85">
        <f t="shared" si="0"/>
        <v>4800</v>
      </c>
      <c r="D9" s="87"/>
      <c r="E9" s="87"/>
      <c r="F9" s="87"/>
      <c r="G9" s="87"/>
      <c r="H9" s="87">
        <v>4800</v>
      </c>
    </row>
    <row r="10" spans="1:8" ht="24" customHeight="1">
      <c r="A10" s="20">
        <v>20103</v>
      </c>
      <c r="B10" s="21" t="s">
        <v>118</v>
      </c>
      <c r="C10" s="85">
        <f t="shared" si="0"/>
        <v>86000</v>
      </c>
      <c r="D10" s="87"/>
      <c r="E10" s="23">
        <f>F10+G10</f>
        <v>38000</v>
      </c>
      <c r="F10" s="87"/>
      <c r="G10" s="87">
        <v>38000</v>
      </c>
      <c r="H10" s="87">
        <v>48000</v>
      </c>
    </row>
    <row r="11" spans="1:8" ht="24" customHeight="1">
      <c r="A11" s="20">
        <v>2010301</v>
      </c>
      <c r="B11" s="21" t="s">
        <v>116</v>
      </c>
      <c r="C11" s="85">
        <f t="shared" si="0"/>
        <v>86000</v>
      </c>
      <c r="D11" s="23"/>
      <c r="E11" s="23">
        <f>F11+G11</f>
        <v>38000</v>
      </c>
      <c r="F11" s="23"/>
      <c r="G11" s="23">
        <v>38000</v>
      </c>
      <c r="H11" s="23">
        <v>48000</v>
      </c>
    </row>
    <row r="12" spans="1:8" ht="24" customHeight="1">
      <c r="A12" s="20">
        <v>20131</v>
      </c>
      <c r="B12" s="25" t="s">
        <v>123</v>
      </c>
      <c r="C12" s="85">
        <f t="shared" si="0"/>
        <v>5000</v>
      </c>
      <c r="D12" s="23"/>
      <c r="E12" s="23"/>
      <c r="F12" s="23"/>
      <c r="G12" s="23"/>
      <c r="H12" s="23">
        <v>5000</v>
      </c>
    </row>
    <row r="13" spans="1:8" ht="24" customHeight="1">
      <c r="A13" s="20">
        <v>2013101</v>
      </c>
      <c r="B13" s="25" t="s">
        <v>120</v>
      </c>
      <c r="C13" s="85">
        <f t="shared" si="0"/>
        <v>5000</v>
      </c>
      <c r="D13" s="23"/>
      <c r="E13" s="23"/>
      <c r="F13" s="23"/>
      <c r="G13" s="23"/>
      <c r="H13" s="23">
        <v>5000</v>
      </c>
    </row>
    <row r="14" spans="1:8" ht="24" customHeight="1">
      <c r="A14" s="15">
        <v>210</v>
      </c>
      <c r="B14" s="26" t="s">
        <v>136</v>
      </c>
      <c r="C14" s="85">
        <f t="shared" si="0"/>
        <v>5000</v>
      </c>
      <c r="D14" s="23"/>
      <c r="E14" s="23"/>
      <c r="F14" s="23"/>
      <c r="G14" s="23"/>
      <c r="H14" s="23">
        <v>5000</v>
      </c>
    </row>
    <row r="15" spans="1:8" ht="24" customHeight="1">
      <c r="A15" s="20">
        <v>21004</v>
      </c>
      <c r="B15" s="25" t="s">
        <v>137</v>
      </c>
      <c r="C15" s="85">
        <f t="shared" si="0"/>
        <v>5000</v>
      </c>
      <c r="D15" s="23"/>
      <c r="E15" s="23"/>
      <c r="F15" s="23"/>
      <c r="G15" s="23"/>
      <c r="H15" s="23">
        <v>5000</v>
      </c>
    </row>
    <row r="16" spans="1:8" ht="24" customHeight="1">
      <c r="A16" s="20">
        <v>2100499</v>
      </c>
      <c r="B16" s="25" t="s">
        <v>138</v>
      </c>
      <c r="C16" s="85">
        <f t="shared" si="0"/>
        <v>5000</v>
      </c>
      <c r="D16" s="23"/>
      <c r="E16" s="23"/>
      <c r="F16" s="23"/>
      <c r="G16" s="23"/>
      <c r="H16" s="23">
        <v>5000</v>
      </c>
    </row>
    <row r="17" spans="1:8" ht="24" customHeight="1">
      <c r="A17" s="15">
        <v>213</v>
      </c>
      <c r="B17" s="26" t="s">
        <v>147</v>
      </c>
      <c r="C17" s="85">
        <f t="shared" si="0"/>
        <v>7000</v>
      </c>
      <c r="D17" s="23"/>
      <c r="E17" s="23"/>
      <c r="F17" s="23"/>
      <c r="G17" s="23"/>
      <c r="H17" s="23">
        <v>7000</v>
      </c>
    </row>
    <row r="18" spans="1:8" ht="24" customHeight="1">
      <c r="A18" s="20">
        <v>21307</v>
      </c>
      <c r="B18" s="25" t="s">
        <v>155</v>
      </c>
      <c r="C18" s="85">
        <f t="shared" si="0"/>
        <v>7000</v>
      </c>
      <c r="D18" s="23"/>
      <c r="E18" s="23"/>
      <c r="F18" s="23"/>
      <c r="G18" s="23"/>
      <c r="H18" s="23">
        <v>7000</v>
      </c>
    </row>
    <row r="19" spans="1:8" ht="24" customHeight="1">
      <c r="A19" s="20">
        <v>2130705</v>
      </c>
      <c r="B19" s="25" t="s">
        <v>156</v>
      </c>
      <c r="C19" s="85">
        <f t="shared" si="0"/>
        <v>7000</v>
      </c>
      <c r="D19" s="23"/>
      <c r="E19" s="23"/>
      <c r="F19" s="23"/>
      <c r="G19" s="23"/>
      <c r="H19" s="23">
        <v>7000</v>
      </c>
    </row>
    <row r="20" spans="1:8" ht="24" customHeight="1">
      <c r="A20" s="23"/>
      <c r="B20" s="23"/>
      <c r="C20" s="23"/>
      <c r="D20" s="23"/>
      <c r="E20" s="23"/>
      <c r="F20" s="23"/>
      <c r="G20" s="23"/>
      <c r="H20" s="23"/>
    </row>
    <row r="21" spans="1:8" ht="24" customHeight="1">
      <c r="A21" s="23"/>
      <c r="B21" s="23"/>
      <c r="C21" s="23"/>
      <c r="D21" s="23"/>
      <c r="E21" s="23"/>
      <c r="F21" s="23"/>
      <c r="G21" s="23"/>
      <c r="H21" s="23"/>
    </row>
    <row r="22" spans="1:8" ht="24" customHeight="1">
      <c r="A22" s="23"/>
      <c r="B22" s="23"/>
      <c r="C22" s="23"/>
      <c r="D22" s="23"/>
      <c r="E22" s="23"/>
      <c r="F22" s="23"/>
      <c r="G22" s="23"/>
      <c r="H22" s="23"/>
    </row>
    <row r="23" spans="1:8" ht="24" customHeight="1">
      <c r="A23" s="23"/>
      <c r="B23" s="23"/>
      <c r="C23" s="23"/>
      <c r="D23" s="23"/>
      <c r="E23" s="23"/>
      <c r="F23" s="23"/>
      <c r="G23" s="23"/>
      <c r="H23" s="23"/>
    </row>
  </sheetData>
  <sheetProtection/>
  <mergeCells count="8">
    <mergeCell ref="A1:H1"/>
    <mergeCell ref="E3:G3"/>
    <mergeCell ref="A6:B6"/>
    <mergeCell ref="A3:A4"/>
    <mergeCell ref="B3:B4"/>
    <mergeCell ref="C3:C4"/>
    <mergeCell ref="D3:D4"/>
    <mergeCell ref="H3:H4"/>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V26"/>
  <sheetViews>
    <sheetView zoomScaleSheetLayoutView="100" workbookViewId="0" topLeftCell="A16">
      <selection activeCell="M24" sqref="M24"/>
    </sheetView>
  </sheetViews>
  <sheetFormatPr defaultColWidth="9.140625" defaultRowHeight="14.25" customHeight="1"/>
  <cols>
    <col min="1" max="1" width="12.8515625" style="43" customWidth="1"/>
    <col min="2" max="2" width="10.28125" style="43" bestFit="1" customWidth="1"/>
    <col min="3" max="3" width="11.140625" style="43" customWidth="1"/>
    <col min="4" max="4" width="6.7109375" style="43" customWidth="1"/>
    <col min="5" max="6" width="7.8515625" style="43" customWidth="1"/>
    <col min="7" max="7" width="11.7109375" style="43" customWidth="1"/>
    <col min="8" max="8" width="12.00390625" style="43" customWidth="1"/>
    <col min="9" max="10" width="11.7109375" style="43" customWidth="1"/>
    <col min="11" max="11" width="5.421875" style="43" customWidth="1"/>
    <col min="12" max="12" width="9.00390625" style="43" customWidth="1"/>
    <col min="13" max="13" width="7.8515625" style="43" customWidth="1"/>
    <col min="14" max="15" width="12.140625" style="43" customWidth="1"/>
    <col min="16" max="16" width="5.57421875" style="43" customWidth="1"/>
    <col min="17" max="17" width="7.8515625" style="43" customWidth="1"/>
    <col min="18" max="18" width="10.421875" style="43" customWidth="1"/>
    <col min="19" max="20" width="6.140625" style="43" customWidth="1"/>
    <col min="21" max="21" width="9.140625" style="43" customWidth="1"/>
    <col min="22" max="22" width="5.8515625" style="43" customWidth="1"/>
    <col min="23" max="16384" width="9.140625" style="43" customWidth="1"/>
  </cols>
  <sheetData>
    <row r="1" spans="1:22" s="43" customFormat="1" ht="13.5" customHeight="1">
      <c r="A1" s="44"/>
      <c r="B1" s="44"/>
      <c r="C1" s="44"/>
      <c r="D1" s="44"/>
      <c r="E1" s="44"/>
      <c r="F1" s="44"/>
      <c r="G1" s="44"/>
      <c r="H1" s="44"/>
      <c r="I1" s="44"/>
      <c r="J1" s="44"/>
      <c r="K1" s="44"/>
      <c r="L1" s="44"/>
      <c r="M1" s="44"/>
      <c r="N1" s="44"/>
      <c r="O1" s="44"/>
      <c r="P1" s="44"/>
      <c r="Q1" s="44"/>
      <c r="R1" s="44"/>
      <c r="V1" s="74"/>
    </row>
    <row r="2" spans="1:22" s="43" customFormat="1" ht="27.75" customHeight="1">
      <c r="A2" s="45" t="s">
        <v>565</v>
      </c>
      <c r="B2" s="45"/>
      <c r="C2" s="45"/>
      <c r="D2" s="45"/>
      <c r="E2" s="45"/>
      <c r="F2" s="45"/>
      <c r="G2" s="45"/>
      <c r="H2" s="45"/>
      <c r="I2" s="45"/>
      <c r="J2" s="45"/>
      <c r="K2" s="45"/>
      <c r="L2" s="45"/>
      <c r="M2" s="45"/>
      <c r="N2" s="45"/>
      <c r="O2" s="45"/>
      <c r="P2" s="45"/>
      <c r="Q2" s="45"/>
      <c r="R2" s="45"/>
      <c r="S2" s="45"/>
      <c r="T2" s="45"/>
      <c r="U2" s="45"/>
      <c r="V2" s="45"/>
    </row>
    <row r="3" spans="1:22" s="43" customFormat="1" ht="15" customHeight="1">
      <c r="A3" s="46"/>
      <c r="B3" s="47"/>
      <c r="C3" s="47"/>
      <c r="D3" s="47"/>
      <c r="E3" s="47"/>
      <c r="F3" s="47"/>
      <c r="G3" s="47"/>
      <c r="H3" s="47"/>
      <c r="I3" s="47"/>
      <c r="J3" s="47"/>
      <c r="K3" s="47"/>
      <c r="L3" s="47"/>
      <c r="M3" s="47"/>
      <c r="N3" s="47"/>
      <c r="O3" s="47"/>
      <c r="P3" s="47"/>
      <c r="Q3" s="47"/>
      <c r="R3" s="47"/>
      <c r="U3" s="75" t="s">
        <v>67</v>
      </c>
      <c r="V3" s="76"/>
    </row>
    <row r="4" spans="1:22" s="43" customFormat="1" ht="15.75" customHeight="1">
      <c r="A4" s="48" t="s">
        <v>566</v>
      </c>
      <c r="B4" s="49" t="s">
        <v>567</v>
      </c>
      <c r="C4" s="49" t="s">
        <v>568</v>
      </c>
      <c r="D4" s="49" t="s">
        <v>569</v>
      </c>
      <c r="E4" s="49" t="s">
        <v>570</v>
      </c>
      <c r="F4" s="50" t="s">
        <v>571</v>
      </c>
      <c r="G4" s="48" t="s">
        <v>572</v>
      </c>
      <c r="H4" s="51" t="s">
        <v>420</v>
      </c>
      <c r="I4" s="51"/>
      <c r="J4" s="51"/>
      <c r="K4" s="51"/>
      <c r="L4" s="51"/>
      <c r="M4" s="51"/>
      <c r="N4" s="51"/>
      <c r="O4" s="51"/>
      <c r="P4" s="51"/>
      <c r="Q4" s="51"/>
      <c r="R4" s="51"/>
      <c r="S4" s="51"/>
      <c r="T4" s="51"/>
      <c r="U4" s="51"/>
      <c r="V4" s="51"/>
    </row>
    <row r="5" spans="1:22" s="43" customFormat="1" ht="17.25" customHeight="1">
      <c r="A5" s="48"/>
      <c r="B5" s="52"/>
      <c r="C5" s="52"/>
      <c r="D5" s="52"/>
      <c r="E5" s="52"/>
      <c r="F5" s="53"/>
      <c r="G5" s="48"/>
      <c r="H5" s="54" t="s">
        <v>40</v>
      </c>
      <c r="I5" s="70" t="s">
        <v>201</v>
      </c>
      <c r="J5" s="71"/>
      <c r="K5" s="71"/>
      <c r="L5" s="71"/>
      <c r="M5" s="71"/>
      <c r="N5" s="71"/>
      <c r="O5" s="71"/>
      <c r="P5" s="72"/>
      <c r="Q5" s="73" t="s">
        <v>573</v>
      </c>
      <c r="R5" s="48" t="s">
        <v>574</v>
      </c>
      <c r="S5" s="77" t="s">
        <v>423</v>
      </c>
      <c r="T5" s="77"/>
      <c r="U5" s="77"/>
      <c r="V5" s="77"/>
    </row>
    <row r="6" spans="1:22" s="43" customFormat="1" ht="54" customHeight="1">
      <c r="A6" s="48"/>
      <c r="B6" s="55"/>
      <c r="C6" s="55"/>
      <c r="D6" s="55"/>
      <c r="E6" s="55"/>
      <c r="F6" s="56"/>
      <c r="G6" s="48"/>
      <c r="H6" s="57"/>
      <c r="I6" s="73" t="s">
        <v>46</v>
      </c>
      <c r="J6" s="73" t="s">
        <v>425</v>
      </c>
      <c r="K6" s="73" t="s">
        <v>426</v>
      </c>
      <c r="L6" s="73" t="s">
        <v>427</v>
      </c>
      <c r="M6" s="73" t="s">
        <v>575</v>
      </c>
      <c r="N6" s="48" t="s">
        <v>429</v>
      </c>
      <c r="O6" s="48" t="s">
        <v>430</v>
      </c>
      <c r="P6" s="48" t="s">
        <v>111</v>
      </c>
      <c r="Q6" s="78"/>
      <c r="R6" s="48"/>
      <c r="S6" s="79" t="s">
        <v>46</v>
      </c>
      <c r="T6" s="79" t="s">
        <v>108</v>
      </c>
      <c r="U6" s="79" t="s">
        <v>109</v>
      </c>
      <c r="V6" s="79" t="s">
        <v>432</v>
      </c>
    </row>
    <row r="7" spans="1:22" s="43" customFormat="1" ht="15" customHeight="1">
      <c r="A7" s="51">
        <v>1</v>
      </c>
      <c r="B7" s="51">
        <v>2</v>
      </c>
      <c r="C7" s="51">
        <v>3</v>
      </c>
      <c r="D7" s="51">
        <v>4</v>
      </c>
      <c r="E7" s="51">
        <v>5</v>
      </c>
      <c r="F7" s="51"/>
      <c r="G7" s="51">
        <v>7</v>
      </c>
      <c r="H7" s="51">
        <v>8</v>
      </c>
      <c r="I7" s="51">
        <v>9</v>
      </c>
      <c r="J7" s="51">
        <v>10</v>
      </c>
      <c r="K7" s="51">
        <v>11</v>
      </c>
      <c r="L7" s="51">
        <v>12</v>
      </c>
      <c r="M7" s="51">
        <v>13</v>
      </c>
      <c r="N7" s="51">
        <v>14</v>
      </c>
      <c r="O7" s="51">
        <v>15</v>
      </c>
      <c r="P7" s="51">
        <v>16</v>
      </c>
      <c r="Q7" s="51">
        <v>17</v>
      </c>
      <c r="R7" s="51">
        <v>18</v>
      </c>
      <c r="S7" s="51">
        <v>19</v>
      </c>
      <c r="T7" s="51">
        <v>20</v>
      </c>
      <c r="U7" s="51">
        <v>21</v>
      </c>
      <c r="V7" s="51">
        <v>22</v>
      </c>
    </row>
    <row r="8" spans="1:22" s="43" customFormat="1" ht="28.5" customHeight="1">
      <c r="A8" s="58">
        <v>201</v>
      </c>
      <c r="B8" s="59"/>
      <c r="C8" s="60"/>
      <c r="D8" s="61"/>
      <c r="E8" s="62"/>
      <c r="F8" s="62"/>
      <c r="G8" s="61"/>
      <c r="H8" s="63">
        <f>H9+H13</f>
        <v>55000</v>
      </c>
      <c r="I8" s="63">
        <f>I9+I13</f>
        <v>55000</v>
      </c>
      <c r="J8" s="63">
        <f>J9+J13</f>
        <v>55000</v>
      </c>
      <c r="K8" s="63"/>
      <c r="L8" s="63"/>
      <c r="M8" s="63"/>
      <c r="N8" s="63"/>
      <c r="O8" s="63"/>
      <c r="P8" s="63"/>
      <c r="Q8" s="63"/>
      <c r="R8" s="63"/>
      <c r="S8" s="64"/>
      <c r="T8" s="64"/>
      <c r="U8" s="64"/>
      <c r="V8" s="64"/>
    </row>
    <row r="9" spans="1:22" s="43" customFormat="1" ht="28.5" customHeight="1">
      <c r="A9" s="64">
        <v>20101</v>
      </c>
      <c r="B9" s="59"/>
      <c r="C9" s="64"/>
      <c r="D9" s="64"/>
      <c r="E9" s="64"/>
      <c r="F9" s="64">
        <f>SUM(F10:F12)</f>
        <v>9000</v>
      </c>
      <c r="G9" s="64"/>
      <c r="H9" s="64">
        <f>SUM(H10:H12)</f>
        <v>9000</v>
      </c>
      <c r="I9" s="64">
        <v>9000</v>
      </c>
      <c r="J9" s="64">
        <v>9000</v>
      </c>
      <c r="K9" s="64"/>
      <c r="L9" s="64"/>
      <c r="M9" s="64"/>
      <c r="N9" s="64"/>
      <c r="O9" s="64"/>
      <c r="P9" s="64"/>
      <c r="Q9" s="64"/>
      <c r="R9" s="64"/>
      <c r="S9" s="64"/>
      <c r="T9" s="64"/>
      <c r="U9" s="64"/>
      <c r="V9" s="64"/>
    </row>
    <row r="10" spans="1:22" s="43" customFormat="1" ht="28.5" customHeight="1">
      <c r="A10" s="64">
        <v>2010101</v>
      </c>
      <c r="B10" s="59" t="s">
        <v>576</v>
      </c>
      <c r="C10" s="64"/>
      <c r="D10" s="64" t="s">
        <v>577</v>
      </c>
      <c r="E10" s="64">
        <v>1</v>
      </c>
      <c r="F10" s="65">
        <v>5000</v>
      </c>
      <c r="G10" s="66" t="s">
        <v>159</v>
      </c>
      <c r="H10" s="65">
        <v>5000</v>
      </c>
      <c r="I10" s="64">
        <v>5000</v>
      </c>
      <c r="J10" s="64">
        <v>5000</v>
      </c>
      <c r="K10" s="64"/>
      <c r="L10" s="64"/>
      <c r="M10" s="64"/>
      <c r="N10" s="64"/>
      <c r="O10" s="64"/>
      <c r="P10" s="64"/>
      <c r="Q10" s="64"/>
      <c r="R10" s="64"/>
      <c r="S10" s="64"/>
      <c r="T10" s="64"/>
      <c r="U10" s="64"/>
      <c r="V10" s="64"/>
    </row>
    <row r="11" spans="1:22" s="43" customFormat="1" ht="28.5" customHeight="1">
      <c r="A11" s="64"/>
      <c r="B11" s="59" t="s">
        <v>578</v>
      </c>
      <c r="C11" s="64"/>
      <c r="D11" s="64" t="s">
        <v>577</v>
      </c>
      <c r="E11" s="64">
        <v>1</v>
      </c>
      <c r="F11" s="65">
        <v>3000</v>
      </c>
      <c r="G11" s="66" t="s">
        <v>159</v>
      </c>
      <c r="H11" s="65">
        <v>3000</v>
      </c>
      <c r="I11" s="64">
        <v>3000</v>
      </c>
      <c r="J11" s="64">
        <v>3000</v>
      </c>
      <c r="K11" s="64"/>
      <c r="L11" s="64"/>
      <c r="M11" s="64"/>
      <c r="N11" s="64"/>
      <c r="O11" s="64"/>
      <c r="P11" s="64"/>
      <c r="Q11" s="64"/>
      <c r="R11" s="64"/>
      <c r="S11" s="64"/>
      <c r="T11" s="64"/>
      <c r="U11" s="64"/>
      <c r="V11" s="64"/>
    </row>
    <row r="12" spans="1:22" s="43" customFormat="1" ht="28.5" customHeight="1">
      <c r="A12" s="64"/>
      <c r="B12" s="59" t="s">
        <v>579</v>
      </c>
      <c r="C12" s="64"/>
      <c r="D12" s="64" t="s">
        <v>580</v>
      </c>
      <c r="E12" s="64">
        <v>1</v>
      </c>
      <c r="F12" s="65">
        <v>1000</v>
      </c>
      <c r="G12" s="66" t="s">
        <v>159</v>
      </c>
      <c r="H12" s="65">
        <v>1000</v>
      </c>
      <c r="I12" s="64">
        <v>1000</v>
      </c>
      <c r="J12" s="64">
        <v>1000</v>
      </c>
      <c r="K12" s="64"/>
      <c r="L12" s="64"/>
      <c r="M12" s="64"/>
      <c r="N12" s="64"/>
      <c r="O12" s="64"/>
      <c r="P12" s="64"/>
      <c r="Q12" s="64"/>
      <c r="R12" s="64"/>
      <c r="S12" s="64"/>
      <c r="T12" s="64"/>
      <c r="U12" s="64"/>
      <c r="V12" s="64"/>
    </row>
    <row r="13" spans="1:22" s="43" customFormat="1" ht="28.5" customHeight="1">
      <c r="A13" s="67">
        <v>20103</v>
      </c>
      <c r="B13" s="59"/>
      <c r="C13" s="64"/>
      <c r="D13" s="64"/>
      <c r="E13" s="64"/>
      <c r="F13" s="64">
        <f>SUM(F14:F16)</f>
        <v>9000</v>
      </c>
      <c r="G13" s="64"/>
      <c r="H13" s="64">
        <f>SUM(H14:H16)</f>
        <v>46000</v>
      </c>
      <c r="I13" s="64">
        <v>46000</v>
      </c>
      <c r="J13" s="64">
        <v>46000</v>
      </c>
      <c r="K13" s="64"/>
      <c r="L13" s="64"/>
      <c r="M13" s="64"/>
      <c r="N13" s="64"/>
      <c r="O13" s="64"/>
      <c r="P13" s="64"/>
      <c r="Q13" s="64"/>
      <c r="R13" s="64"/>
      <c r="S13" s="64"/>
      <c r="T13" s="64"/>
      <c r="U13" s="64"/>
      <c r="V13" s="64"/>
    </row>
    <row r="14" spans="1:22" s="43" customFormat="1" ht="28.5" customHeight="1">
      <c r="A14" s="64">
        <v>2010301</v>
      </c>
      <c r="B14" s="59" t="s">
        <v>576</v>
      </c>
      <c r="C14" s="64"/>
      <c r="D14" s="64" t="s">
        <v>577</v>
      </c>
      <c r="E14" s="64">
        <v>4</v>
      </c>
      <c r="F14" s="65">
        <v>5000</v>
      </c>
      <c r="G14" s="66" t="s">
        <v>159</v>
      </c>
      <c r="H14" s="64">
        <v>20000</v>
      </c>
      <c r="I14" s="64">
        <v>20000</v>
      </c>
      <c r="J14" s="64">
        <v>20000</v>
      </c>
      <c r="K14" s="64"/>
      <c r="L14" s="64"/>
      <c r="M14" s="64"/>
      <c r="N14" s="64"/>
      <c r="O14" s="64"/>
      <c r="P14" s="64"/>
      <c r="Q14" s="64"/>
      <c r="R14" s="64"/>
      <c r="S14" s="64"/>
      <c r="T14" s="64"/>
      <c r="U14" s="64"/>
      <c r="V14" s="64"/>
    </row>
    <row r="15" spans="1:22" s="43" customFormat="1" ht="28.5" customHeight="1">
      <c r="A15" s="58"/>
      <c r="B15" s="59" t="s">
        <v>578</v>
      </c>
      <c r="C15" s="64"/>
      <c r="D15" s="64" t="s">
        <v>577</v>
      </c>
      <c r="E15" s="64">
        <v>2</v>
      </c>
      <c r="F15" s="65">
        <v>3000</v>
      </c>
      <c r="G15" s="66" t="s">
        <v>159</v>
      </c>
      <c r="H15" s="64">
        <v>6000</v>
      </c>
      <c r="I15" s="64">
        <v>6000</v>
      </c>
      <c r="J15" s="64">
        <v>6000</v>
      </c>
      <c r="K15" s="64"/>
      <c r="L15" s="64"/>
      <c r="M15" s="64"/>
      <c r="N15" s="64"/>
      <c r="O15" s="64"/>
      <c r="P15" s="64"/>
      <c r="Q15" s="64"/>
      <c r="R15" s="64"/>
      <c r="S15" s="64"/>
      <c r="T15" s="64"/>
      <c r="U15" s="64"/>
      <c r="V15" s="64"/>
    </row>
    <row r="16" spans="1:22" s="43" customFormat="1" ht="28.5" customHeight="1">
      <c r="A16" s="67"/>
      <c r="B16" s="59" t="s">
        <v>579</v>
      </c>
      <c r="C16" s="64"/>
      <c r="D16" s="64" t="s">
        <v>580</v>
      </c>
      <c r="E16" s="64">
        <v>20</v>
      </c>
      <c r="F16" s="65">
        <v>1000</v>
      </c>
      <c r="G16" s="66" t="s">
        <v>159</v>
      </c>
      <c r="H16" s="64">
        <v>20000</v>
      </c>
      <c r="I16" s="64">
        <v>20000</v>
      </c>
      <c r="J16" s="64">
        <v>20000</v>
      </c>
      <c r="K16" s="64"/>
      <c r="L16" s="64"/>
      <c r="M16" s="64"/>
      <c r="N16" s="64"/>
      <c r="O16" s="64"/>
      <c r="P16" s="64"/>
      <c r="Q16" s="64"/>
      <c r="R16" s="64"/>
      <c r="S16" s="64"/>
      <c r="T16" s="64"/>
      <c r="U16" s="64"/>
      <c r="V16" s="64"/>
    </row>
    <row r="17" spans="1:22" s="43" customFormat="1" ht="28.5" customHeight="1">
      <c r="A17" s="67">
        <v>213</v>
      </c>
      <c r="B17" s="64"/>
      <c r="C17" s="64"/>
      <c r="D17" s="64"/>
      <c r="E17" s="64"/>
      <c r="F17" s="65"/>
      <c r="G17" s="66"/>
      <c r="H17" s="64">
        <f>H18</f>
        <v>63000</v>
      </c>
      <c r="I17" s="64">
        <v>63000</v>
      </c>
      <c r="J17" s="64">
        <v>63000</v>
      </c>
      <c r="K17" s="64"/>
      <c r="L17" s="64"/>
      <c r="M17" s="64"/>
      <c r="N17" s="64"/>
      <c r="O17" s="64"/>
      <c r="P17" s="64"/>
      <c r="Q17" s="64"/>
      <c r="R17" s="64"/>
      <c r="S17" s="64"/>
      <c r="T17" s="64"/>
      <c r="U17" s="64"/>
      <c r="V17" s="64"/>
    </row>
    <row r="18" spans="1:22" s="43" customFormat="1" ht="28.5" customHeight="1">
      <c r="A18" s="68">
        <v>21307</v>
      </c>
      <c r="B18" s="64"/>
      <c r="C18" s="64"/>
      <c r="D18" s="64"/>
      <c r="E18" s="64"/>
      <c r="F18" s="64">
        <f>SUM(F19:F21)</f>
        <v>9000</v>
      </c>
      <c r="G18" s="64"/>
      <c r="H18" s="64">
        <f>SUM(H19:H21)</f>
        <v>63000</v>
      </c>
      <c r="I18" s="64">
        <v>63000</v>
      </c>
      <c r="J18" s="64">
        <v>63000</v>
      </c>
      <c r="K18" s="64"/>
      <c r="L18" s="64"/>
      <c r="M18" s="64"/>
      <c r="N18" s="64"/>
      <c r="O18" s="64"/>
      <c r="P18" s="64"/>
      <c r="Q18" s="64"/>
      <c r="R18" s="64"/>
      <c r="S18" s="64"/>
      <c r="T18" s="64"/>
      <c r="U18" s="64"/>
      <c r="V18" s="64"/>
    </row>
    <row r="19" spans="1:22" s="43" customFormat="1" ht="28.5" customHeight="1">
      <c r="A19" s="68">
        <v>2130705</v>
      </c>
      <c r="B19" s="59" t="s">
        <v>576</v>
      </c>
      <c r="C19" s="64"/>
      <c r="D19" s="64" t="s">
        <v>577</v>
      </c>
      <c r="E19" s="64">
        <v>7</v>
      </c>
      <c r="F19" s="65">
        <v>5000</v>
      </c>
      <c r="G19" s="66" t="s">
        <v>159</v>
      </c>
      <c r="H19" s="64">
        <v>35000</v>
      </c>
      <c r="I19" s="64">
        <v>35000</v>
      </c>
      <c r="J19" s="64">
        <v>35000</v>
      </c>
      <c r="K19" s="64"/>
      <c r="L19" s="64"/>
      <c r="M19" s="64"/>
      <c r="N19" s="64"/>
      <c r="O19" s="64"/>
      <c r="P19" s="64"/>
      <c r="Q19" s="64"/>
      <c r="R19" s="64"/>
      <c r="S19" s="64"/>
      <c r="T19" s="64"/>
      <c r="U19" s="64"/>
      <c r="V19" s="64"/>
    </row>
    <row r="20" spans="1:22" s="43" customFormat="1" ht="28.5" customHeight="1">
      <c r="A20" s="64"/>
      <c r="B20" s="59" t="s">
        <v>578</v>
      </c>
      <c r="C20" s="64"/>
      <c r="D20" s="64" t="s">
        <v>577</v>
      </c>
      <c r="E20" s="64">
        <v>7</v>
      </c>
      <c r="F20" s="65">
        <v>3000</v>
      </c>
      <c r="G20" s="66" t="s">
        <v>159</v>
      </c>
      <c r="H20" s="64">
        <v>21000</v>
      </c>
      <c r="I20" s="64">
        <v>21000</v>
      </c>
      <c r="J20" s="64">
        <v>21000</v>
      </c>
      <c r="K20" s="64"/>
      <c r="L20" s="64"/>
      <c r="M20" s="64"/>
      <c r="N20" s="64"/>
      <c r="O20" s="64"/>
      <c r="P20" s="64"/>
      <c r="Q20" s="64"/>
      <c r="R20" s="64"/>
      <c r="S20" s="64"/>
      <c r="T20" s="64"/>
      <c r="U20" s="64"/>
      <c r="V20" s="64"/>
    </row>
    <row r="21" spans="1:22" s="43" customFormat="1" ht="28.5" customHeight="1">
      <c r="A21" s="64"/>
      <c r="B21" s="59" t="s">
        <v>579</v>
      </c>
      <c r="C21" s="64"/>
      <c r="D21" s="64" t="s">
        <v>580</v>
      </c>
      <c r="E21" s="64">
        <v>7</v>
      </c>
      <c r="F21" s="65">
        <v>1000</v>
      </c>
      <c r="G21" s="66" t="s">
        <v>159</v>
      </c>
      <c r="H21" s="64">
        <v>7000</v>
      </c>
      <c r="I21" s="64">
        <v>7000</v>
      </c>
      <c r="J21" s="64">
        <v>7000</v>
      </c>
      <c r="K21" s="64"/>
      <c r="L21" s="64"/>
      <c r="M21" s="64"/>
      <c r="N21" s="64"/>
      <c r="O21" s="64"/>
      <c r="P21" s="64"/>
      <c r="Q21" s="64"/>
      <c r="R21" s="64"/>
      <c r="S21" s="64"/>
      <c r="T21" s="64"/>
      <c r="U21" s="64"/>
      <c r="V21" s="64"/>
    </row>
    <row r="22" spans="1:22" s="43" customFormat="1" ht="28.5" customHeight="1">
      <c r="A22" s="64"/>
      <c r="B22" s="64"/>
      <c r="C22" s="64"/>
      <c r="D22" s="64"/>
      <c r="E22" s="64"/>
      <c r="F22" s="65"/>
      <c r="G22" s="66"/>
      <c r="H22" s="64"/>
      <c r="I22" s="64"/>
      <c r="J22" s="64"/>
      <c r="K22" s="64"/>
      <c r="L22" s="64"/>
      <c r="M22" s="64"/>
      <c r="N22" s="64"/>
      <c r="O22" s="64"/>
      <c r="P22" s="64"/>
      <c r="Q22" s="64"/>
      <c r="R22" s="64"/>
      <c r="S22" s="64"/>
      <c r="T22" s="64"/>
      <c r="U22" s="64"/>
      <c r="V22" s="64"/>
    </row>
    <row r="23" spans="1:22" s="43" customFormat="1" ht="28.5" customHeight="1">
      <c r="A23" s="64"/>
      <c r="B23" s="64"/>
      <c r="C23" s="64"/>
      <c r="D23" s="64"/>
      <c r="E23" s="64"/>
      <c r="F23" s="65"/>
      <c r="G23" s="66"/>
      <c r="H23" s="64"/>
      <c r="I23" s="64"/>
      <c r="J23" s="64"/>
      <c r="K23" s="64"/>
      <c r="L23" s="64"/>
      <c r="M23" s="64"/>
      <c r="N23" s="64"/>
      <c r="O23" s="64"/>
      <c r="P23" s="64"/>
      <c r="Q23" s="64"/>
      <c r="R23" s="64"/>
      <c r="S23" s="64"/>
      <c r="T23" s="64"/>
      <c r="U23" s="64"/>
      <c r="V23" s="64"/>
    </row>
    <row r="24" spans="1:22" s="43" customFormat="1" ht="28.5" customHeight="1">
      <c r="A24" s="64" t="s">
        <v>40</v>
      </c>
      <c r="B24" s="64"/>
      <c r="C24" s="64"/>
      <c r="D24" s="64"/>
      <c r="E24" s="64"/>
      <c r="F24" s="65"/>
      <c r="G24" s="66"/>
      <c r="H24" s="64">
        <f>H17+H8</f>
        <v>118000</v>
      </c>
      <c r="I24" s="64">
        <f>I17+I8</f>
        <v>118000</v>
      </c>
      <c r="J24" s="64">
        <f>J17+J8</f>
        <v>118000</v>
      </c>
      <c r="K24" s="64"/>
      <c r="L24" s="64"/>
      <c r="M24" s="64"/>
      <c r="N24" s="64"/>
      <c r="O24" s="64"/>
      <c r="P24" s="64"/>
      <c r="Q24" s="64"/>
      <c r="R24" s="64"/>
      <c r="S24" s="64"/>
      <c r="T24" s="64"/>
      <c r="U24" s="64"/>
      <c r="V24" s="64"/>
    </row>
    <row r="26" spans="1:4" s="43" customFormat="1" ht="14.25" customHeight="1">
      <c r="A26" s="69"/>
      <c r="B26" s="69"/>
      <c r="C26" s="69"/>
      <c r="D26" s="69"/>
    </row>
  </sheetData>
  <sheetProtection/>
  <mergeCells count="16">
    <mergeCell ref="A2:V2"/>
    <mergeCell ref="U3:V3"/>
    <mergeCell ref="H4:V4"/>
    <mergeCell ref="I5:P5"/>
    <mergeCell ref="S5:V5"/>
    <mergeCell ref="A26:D26"/>
    <mergeCell ref="A4:A6"/>
    <mergeCell ref="B4:B6"/>
    <mergeCell ref="C4:C6"/>
    <mergeCell ref="D4:D6"/>
    <mergeCell ref="E4:E6"/>
    <mergeCell ref="F4:F6"/>
    <mergeCell ref="G4:G6"/>
    <mergeCell ref="H5:H6"/>
    <mergeCell ref="Q5:Q6"/>
    <mergeCell ref="R5:R6"/>
  </mergeCells>
  <printOptions horizontalCentered="1"/>
  <pageMargins left="0.12" right="0.12" top="0.67" bottom="0.39" header="0.51" footer="0.16"/>
  <pageSetup horizontalDpi="600" verticalDpi="600" orientation="landscape" paperSize="9" scale="75"/>
  <headerFooter>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G20"/>
  <sheetViews>
    <sheetView zoomScaleSheetLayoutView="100" workbookViewId="0" topLeftCell="A1">
      <selection activeCell="B22" sqref="B22"/>
    </sheetView>
  </sheetViews>
  <sheetFormatPr defaultColWidth="9.140625" defaultRowHeight="12.75"/>
  <cols>
    <col min="1" max="1" width="21.57421875" style="0" customWidth="1"/>
    <col min="2" max="3" width="11.7109375" style="0" customWidth="1"/>
    <col min="4" max="5" width="13.00390625" style="0" customWidth="1"/>
    <col min="6" max="6" width="31.57421875" style="0" customWidth="1"/>
    <col min="7" max="7" width="18.421875" style="0" customWidth="1"/>
  </cols>
  <sheetData>
    <row r="1" spans="1:7" ht="25.5">
      <c r="A1" s="38" t="s">
        <v>581</v>
      </c>
      <c r="B1" s="38"/>
      <c r="C1" s="38"/>
      <c r="D1" s="38"/>
      <c r="E1" s="38"/>
      <c r="F1" s="38"/>
      <c r="G1" s="38"/>
    </row>
    <row r="3" spans="1:7" ht="18" customHeight="1">
      <c r="A3" s="39" t="s">
        <v>486</v>
      </c>
      <c r="B3" s="39" t="s">
        <v>582</v>
      </c>
      <c r="C3" s="39" t="s">
        <v>583</v>
      </c>
      <c r="D3" s="39" t="s">
        <v>584</v>
      </c>
      <c r="E3" s="40"/>
      <c r="F3" s="41" t="s">
        <v>585</v>
      </c>
      <c r="G3" s="39" t="s">
        <v>586</v>
      </c>
    </row>
    <row r="4" spans="1:7" ht="18" customHeight="1">
      <c r="A4" s="39"/>
      <c r="B4" s="39"/>
      <c r="C4" s="39"/>
      <c r="D4" s="39" t="s">
        <v>587</v>
      </c>
      <c r="E4" s="39" t="s">
        <v>588</v>
      </c>
      <c r="F4" s="42"/>
      <c r="G4" s="40"/>
    </row>
    <row r="5" spans="1:7" ht="22.5" customHeight="1">
      <c r="A5" s="34"/>
      <c r="B5" s="34"/>
      <c r="C5" s="34"/>
      <c r="D5" s="34"/>
      <c r="E5" s="34"/>
      <c r="F5" s="34"/>
      <c r="G5" s="34"/>
    </row>
    <row r="6" spans="1:7" ht="22.5" customHeight="1">
      <c r="A6" s="34"/>
      <c r="B6" s="34"/>
      <c r="C6" s="34"/>
      <c r="D6" s="34"/>
      <c r="E6" s="34"/>
      <c r="F6" s="34"/>
      <c r="G6" s="34"/>
    </row>
    <row r="7" spans="1:7" ht="22.5" customHeight="1">
      <c r="A7" s="34"/>
      <c r="B7" s="34"/>
      <c r="C7" s="34"/>
      <c r="D7" s="34"/>
      <c r="E7" s="34"/>
      <c r="F7" s="34"/>
      <c r="G7" s="34"/>
    </row>
    <row r="8" spans="1:7" ht="22.5" customHeight="1">
      <c r="A8" s="34"/>
      <c r="B8" s="34"/>
      <c r="C8" s="34"/>
      <c r="D8" s="34"/>
      <c r="E8" s="34"/>
      <c r="F8" s="34"/>
      <c r="G8" s="34"/>
    </row>
    <row r="9" spans="1:7" ht="22.5" customHeight="1">
      <c r="A9" s="34"/>
      <c r="B9" s="34"/>
      <c r="C9" s="34"/>
      <c r="D9" s="34"/>
      <c r="E9" s="34"/>
      <c r="F9" s="34"/>
      <c r="G9" s="34"/>
    </row>
    <row r="10" spans="1:7" ht="22.5" customHeight="1">
      <c r="A10" s="34"/>
      <c r="B10" s="34"/>
      <c r="C10" s="34"/>
      <c r="D10" s="34"/>
      <c r="E10" s="34"/>
      <c r="F10" s="34"/>
      <c r="G10" s="34"/>
    </row>
    <row r="11" spans="1:7" ht="22.5" customHeight="1">
      <c r="A11" s="34"/>
      <c r="B11" s="34"/>
      <c r="C11" s="34"/>
      <c r="D11" s="34"/>
      <c r="E11" s="34"/>
      <c r="F11" s="34"/>
      <c r="G11" s="34"/>
    </row>
    <row r="12" spans="1:7" ht="22.5" customHeight="1">
      <c r="A12" s="34"/>
      <c r="B12" s="34"/>
      <c r="C12" s="34"/>
      <c r="D12" s="34"/>
      <c r="E12" s="34"/>
      <c r="F12" s="34"/>
      <c r="G12" s="34"/>
    </row>
    <row r="13" spans="1:7" ht="22.5" customHeight="1">
      <c r="A13" s="34"/>
      <c r="B13" s="34"/>
      <c r="C13" s="34"/>
      <c r="D13" s="34"/>
      <c r="E13" s="34"/>
      <c r="F13" s="34"/>
      <c r="G13" s="34"/>
    </row>
    <row r="14" spans="1:7" ht="22.5" customHeight="1">
      <c r="A14" s="34"/>
      <c r="B14" s="34"/>
      <c r="C14" s="34"/>
      <c r="D14" s="34"/>
      <c r="E14" s="34"/>
      <c r="F14" s="34"/>
      <c r="G14" s="34"/>
    </row>
    <row r="15" spans="1:7" ht="22.5" customHeight="1">
      <c r="A15" s="34"/>
      <c r="B15" s="34"/>
      <c r="C15" s="34"/>
      <c r="D15" s="34"/>
      <c r="E15" s="34"/>
      <c r="F15" s="34"/>
      <c r="G15" s="34"/>
    </row>
    <row r="16" spans="1:7" ht="22.5" customHeight="1">
      <c r="A16" s="34"/>
      <c r="B16" s="34"/>
      <c r="C16" s="34"/>
      <c r="D16" s="34"/>
      <c r="E16" s="34"/>
      <c r="F16" s="34"/>
      <c r="G16" s="34"/>
    </row>
    <row r="17" spans="1:7" ht="22.5" customHeight="1">
      <c r="A17" s="34"/>
      <c r="B17" s="34"/>
      <c r="C17" s="34"/>
      <c r="D17" s="34"/>
      <c r="E17" s="34"/>
      <c r="F17" s="34"/>
      <c r="G17" s="34"/>
    </row>
    <row r="18" spans="1:7" ht="22.5" customHeight="1">
      <c r="A18" s="34"/>
      <c r="B18" s="34"/>
      <c r="C18" s="34"/>
      <c r="D18" s="34"/>
      <c r="E18" s="34"/>
      <c r="F18" s="34"/>
      <c r="G18" s="34"/>
    </row>
    <row r="19" spans="1:7" ht="22.5" customHeight="1">
      <c r="A19" s="34"/>
      <c r="B19" s="34"/>
      <c r="C19" s="34"/>
      <c r="D19" s="34"/>
      <c r="E19" s="34"/>
      <c r="F19" s="34"/>
      <c r="G19" s="34"/>
    </row>
    <row r="20" spans="1:7" ht="22.5" customHeight="1">
      <c r="A20" s="34"/>
      <c r="B20" s="34"/>
      <c r="C20" s="34"/>
      <c r="D20" s="34"/>
      <c r="E20" s="34"/>
      <c r="F20" s="34"/>
      <c r="G20" s="34"/>
    </row>
  </sheetData>
  <sheetProtection/>
  <mergeCells count="7">
    <mergeCell ref="A1:G1"/>
    <mergeCell ref="D3:E3"/>
    <mergeCell ref="A3:A4"/>
    <mergeCell ref="B3:B4"/>
    <mergeCell ref="C3:C4"/>
    <mergeCell ref="F3:F4"/>
    <mergeCell ref="G3:G4"/>
  </mergeCells>
  <printOptions horizontalCentered="1"/>
  <pageMargins left="0.75" right="0.75" top="1" bottom="1" header="0.51" footer="0.51"/>
  <pageSetup horizontalDpi="600" verticalDpi="600" orientation="landscape" paperSize="9"/>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M18"/>
  <sheetViews>
    <sheetView zoomScaleSheetLayoutView="100" workbookViewId="0" topLeftCell="A1">
      <selection activeCell="A1" sqref="A1:M1"/>
    </sheetView>
  </sheetViews>
  <sheetFormatPr defaultColWidth="9.140625" defaultRowHeight="12.75"/>
  <cols>
    <col min="2" max="2" width="6.8515625" style="0" customWidth="1"/>
    <col min="3" max="4" width="10.00390625" style="0" customWidth="1"/>
    <col min="6" max="6" width="11.140625" style="0" customWidth="1"/>
    <col min="8" max="9" width="13.421875" style="0" customWidth="1"/>
    <col min="10" max="10" width="10.28125" style="0" customWidth="1"/>
  </cols>
  <sheetData>
    <row r="1" spans="1:13" ht="25.5">
      <c r="A1" s="30" t="s">
        <v>589</v>
      </c>
      <c r="B1" s="30"/>
      <c r="C1" s="30"/>
      <c r="D1" s="30"/>
      <c r="E1" s="30"/>
      <c r="F1" s="30"/>
      <c r="G1" s="30"/>
      <c r="H1" s="30"/>
      <c r="I1" s="30"/>
      <c r="J1" s="30"/>
      <c r="K1" s="30"/>
      <c r="L1" s="30"/>
      <c r="M1" s="30"/>
    </row>
    <row r="2" ht="18" customHeight="1">
      <c r="M2" s="35" t="s">
        <v>67</v>
      </c>
    </row>
    <row r="3" spans="1:13" s="28" customFormat="1" ht="18" customHeight="1">
      <c r="A3" s="31" t="s">
        <v>590</v>
      </c>
      <c r="B3" s="31" t="s">
        <v>591</v>
      </c>
      <c r="C3" s="31" t="s">
        <v>592</v>
      </c>
      <c r="D3" s="31" t="s">
        <v>593</v>
      </c>
      <c r="E3" s="31" t="s">
        <v>594</v>
      </c>
      <c r="F3" s="31"/>
      <c r="G3" s="31"/>
      <c r="H3" s="31"/>
      <c r="I3" s="31"/>
      <c r="J3" s="36" t="s">
        <v>595</v>
      </c>
      <c r="K3" s="36" t="s">
        <v>596</v>
      </c>
      <c r="L3" s="36" t="s">
        <v>597</v>
      </c>
      <c r="M3" s="36" t="s">
        <v>598</v>
      </c>
    </row>
    <row r="4" spans="1:13" s="28" customFormat="1" ht="39.75" customHeight="1">
      <c r="A4" s="31"/>
      <c r="B4" s="31"/>
      <c r="C4" s="31"/>
      <c r="D4" s="31"/>
      <c r="E4" s="31" t="s">
        <v>46</v>
      </c>
      <c r="F4" s="31" t="s">
        <v>599</v>
      </c>
      <c r="G4" s="31" t="s">
        <v>600</v>
      </c>
      <c r="H4" s="31" t="s">
        <v>601</v>
      </c>
      <c r="I4" s="31" t="s">
        <v>602</v>
      </c>
      <c r="J4" s="37"/>
      <c r="K4" s="37"/>
      <c r="L4" s="37"/>
      <c r="M4" s="37"/>
    </row>
    <row r="5" spans="1:13" s="29" customFormat="1" ht="24" customHeight="1">
      <c r="A5" s="32" t="s">
        <v>603</v>
      </c>
      <c r="B5" s="33"/>
      <c r="C5" s="33">
        <v>1</v>
      </c>
      <c r="D5" s="33">
        <v>2</v>
      </c>
      <c r="E5" s="33">
        <v>3</v>
      </c>
      <c r="F5" s="33">
        <v>4</v>
      </c>
      <c r="G5" s="33">
        <v>5</v>
      </c>
      <c r="H5" s="33">
        <v>6</v>
      </c>
      <c r="I5" s="33">
        <v>7</v>
      </c>
      <c r="J5" s="33">
        <v>8</v>
      </c>
      <c r="K5" s="33">
        <v>9</v>
      </c>
      <c r="L5" s="33">
        <v>10</v>
      </c>
      <c r="M5" s="33">
        <v>11</v>
      </c>
    </row>
    <row r="6" spans="1:13" s="29" customFormat="1" ht="24" customHeight="1">
      <c r="A6" s="32" t="s">
        <v>40</v>
      </c>
      <c r="B6" s="33">
        <v>1</v>
      </c>
      <c r="C6" s="33"/>
      <c r="D6" s="33"/>
      <c r="E6" s="33"/>
      <c r="F6" s="33"/>
      <c r="G6" s="33"/>
      <c r="H6" s="33"/>
      <c r="I6" s="33"/>
      <c r="J6" s="33"/>
      <c r="K6" s="33"/>
      <c r="L6" s="33"/>
      <c r="M6" s="33"/>
    </row>
    <row r="7" spans="1:13" ht="24" customHeight="1">
      <c r="A7" s="34"/>
      <c r="B7" s="34"/>
      <c r="C7" s="34"/>
      <c r="D7" s="34"/>
      <c r="E7" s="34"/>
      <c r="F7" s="34"/>
      <c r="G7" s="34"/>
      <c r="H7" s="34"/>
      <c r="I7" s="34"/>
      <c r="J7" s="34"/>
      <c r="K7" s="34"/>
      <c r="L7" s="34"/>
      <c r="M7" s="34"/>
    </row>
    <row r="8" spans="1:13" ht="24" customHeight="1">
      <c r="A8" s="34"/>
      <c r="B8" s="34"/>
      <c r="C8" s="34"/>
      <c r="D8" s="34"/>
      <c r="E8" s="34"/>
      <c r="F8" s="34"/>
      <c r="G8" s="34"/>
      <c r="H8" s="34"/>
      <c r="I8" s="34"/>
      <c r="J8" s="34"/>
      <c r="K8" s="34"/>
      <c r="L8" s="34"/>
      <c r="M8" s="34"/>
    </row>
    <row r="9" spans="1:13" ht="24" customHeight="1">
      <c r="A9" s="34"/>
      <c r="B9" s="34"/>
      <c r="C9" s="34"/>
      <c r="D9" s="34"/>
      <c r="E9" s="34"/>
      <c r="F9" s="34"/>
      <c r="G9" s="34"/>
      <c r="H9" s="34"/>
      <c r="I9" s="34"/>
      <c r="J9" s="34"/>
      <c r="K9" s="34"/>
      <c r="L9" s="34"/>
      <c r="M9" s="34"/>
    </row>
    <row r="10" spans="1:13" ht="24" customHeight="1">
      <c r="A10" s="34"/>
      <c r="B10" s="34"/>
      <c r="C10" s="34"/>
      <c r="D10" s="34"/>
      <c r="E10" s="34"/>
      <c r="F10" s="34"/>
      <c r="G10" s="34"/>
      <c r="H10" s="34"/>
      <c r="I10" s="34"/>
      <c r="J10" s="34"/>
      <c r="K10" s="34"/>
      <c r="L10" s="34"/>
      <c r="M10" s="34"/>
    </row>
    <row r="11" spans="1:13" ht="24" customHeight="1">
      <c r="A11" s="34"/>
      <c r="B11" s="34"/>
      <c r="C11" s="34"/>
      <c r="D11" s="34"/>
      <c r="E11" s="34"/>
      <c r="F11" s="34"/>
      <c r="G11" s="34"/>
      <c r="H11" s="34"/>
      <c r="I11" s="34"/>
      <c r="J11" s="34"/>
      <c r="K11" s="34"/>
      <c r="L11" s="34"/>
      <c r="M11" s="34"/>
    </row>
    <row r="12" spans="1:13" ht="24" customHeight="1">
      <c r="A12" s="34"/>
      <c r="B12" s="34"/>
      <c r="C12" s="34"/>
      <c r="D12" s="34"/>
      <c r="E12" s="34"/>
      <c r="F12" s="34"/>
      <c r="G12" s="34"/>
      <c r="H12" s="34"/>
      <c r="I12" s="34"/>
      <c r="J12" s="34"/>
      <c r="K12" s="34"/>
      <c r="L12" s="34"/>
      <c r="M12" s="34"/>
    </row>
    <row r="13" spans="1:13" ht="24" customHeight="1">
      <c r="A13" s="34"/>
      <c r="B13" s="34"/>
      <c r="C13" s="34"/>
      <c r="D13" s="34"/>
      <c r="E13" s="34"/>
      <c r="F13" s="34"/>
      <c r="G13" s="34"/>
      <c r="H13" s="34"/>
      <c r="I13" s="34"/>
      <c r="J13" s="34"/>
      <c r="K13" s="34"/>
      <c r="L13" s="34"/>
      <c r="M13" s="34"/>
    </row>
    <row r="14" spans="1:13" ht="24" customHeight="1">
      <c r="A14" s="34"/>
      <c r="B14" s="34"/>
      <c r="C14" s="34"/>
      <c r="D14" s="34"/>
      <c r="E14" s="34"/>
      <c r="F14" s="34"/>
      <c r="G14" s="34"/>
      <c r="H14" s="34"/>
      <c r="I14" s="34"/>
      <c r="J14" s="34"/>
      <c r="K14" s="34"/>
      <c r="L14" s="34"/>
      <c r="M14" s="34"/>
    </row>
    <row r="15" spans="1:13" ht="24" customHeight="1">
      <c r="A15" s="34"/>
      <c r="B15" s="34"/>
      <c r="C15" s="34"/>
      <c r="D15" s="34"/>
      <c r="E15" s="34"/>
      <c r="F15" s="34"/>
      <c r="G15" s="34"/>
      <c r="H15" s="34"/>
      <c r="I15" s="34"/>
      <c r="J15" s="34"/>
      <c r="K15" s="34"/>
      <c r="L15" s="34"/>
      <c r="M15" s="34"/>
    </row>
    <row r="16" spans="1:13" ht="24" customHeight="1">
      <c r="A16" s="34"/>
      <c r="B16" s="34"/>
      <c r="C16" s="34"/>
      <c r="D16" s="34"/>
      <c r="E16" s="34"/>
      <c r="F16" s="34"/>
      <c r="G16" s="34"/>
      <c r="H16" s="34"/>
      <c r="I16" s="34"/>
      <c r="J16" s="34"/>
      <c r="K16" s="34"/>
      <c r="L16" s="34"/>
      <c r="M16" s="34"/>
    </row>
    <row r="17" spans="1:13" ht="24" customHeight="1">
      <c r="A17" s="34"/>
      <c r="B17" s="34"/>
      <c r="C17" s="34"/>
      <c r="D17" s="34"/>
      <c r="E17" s="34"/>
      <c r="F17" s="34"/>
      <c r="G17" s="34"/>
      <c r="H17" s="34"/>
      <c r="I17" s="34"/>
      <c r="J17" s="34"/>
      <c r="K17" s="34"/>
      <c r="L17" s="34"/>
      <c r="M17" s="34"/>
    </row>
    <row r="18" spans="1:13" ht="24" customHeight="1">
      <c r="A18" s="34"/>
      <c r="B18" s="34"/>
      <c r="C18" s="34"/>
      <c r="D18" s="34"/>
      <c r="E18" s="34"/>
      <c r="F18" s="34"/>
      <c r="G18" s="34"/>
      <c r="H18" s="34"/>
      <c r="I18" s="34"/>
      <c r="J18" s="34"/>
      <c r="K18" s="34"/>
      <c r="L18" s="34"/>
      <c r="M18" s="34"/>
    </row>
  </sheetData>
  <sheetProtection/>
  <mergeCells count="10">
    <mergeCell ref="A1:M1"/>
    <mergeCell ref="E3:I3"/>
    <mergeCell ref="A3:A4"/>
    <mergeCell ref="B3:B4"/>
    <mergeCell ref="C3:C4"/>
    <mergeCell ref="D3:D4"/>
    <mergeCell ref="J3:J4"/>
    <mergeCell ref="K3:K4"/>
    <mergeCell ref="L3:L4"/>
    <mergeCell ref="M3:M4"/>
  </mergeCells>
  <printOptions horizontalCentered="1"/>
  <pageMargins left="0.75" right="0.75" top="1" bottom="1" header="0.51" footer="0.51"/>
  <pageSetup horizontalDpi="600" verticalDpi="600" orientation="landscape" paperSize="9"/>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F35"/>
  <sheetViews>
    <sheetView showGridLines="0" workbookViewId="0" topLeftCell="A7">
      <selection activeCell="K26" sqref="K26"/>
    </sheetView>
  </sheetViews>
  <sheetFormatPr defaultColWidth="9.140625" defaultRowHeight="12.75"/>
  <cols>
    <col min="1" max="1" width="10.57421875" style="3" customWidth="1"/>
    <col min="2" max="2" width="29.7109375" style="3" customWidth="1"/>
    <col min="3" max="3" width="17.57421875" style="3" customWidth="1"/>
    <col min="4" max="4" width="17.00390625" style="3" customWidth="1"/>
    <col min="5" max="5" width="17.421875" style="3" customWidth="1"/>
    <col min="6" max="6" width="9.140625" style="3" customWidth="1"/>
  </cols>
  <sheetData>
    <row r="1" spans="1:6" s="1" customFormat="1" ht="28.5" customHeight="1">
      <c r="A1" s="4" t="s">
        <v>604</v>
      </c>
      <c r="B1" s="5"/>
      <c r="C1" s="5"/>
      <c r="D1" s="5"/>
      <c r="E1" s="5"/>
      <c r="F1" s="6"/>
    </row>
    <row r="2" spans="1:6" s="1" customFormat="1" ht="19.5" customHeight="1">
      <c r="A2" s="6"/>
      <c r="B2" s="6"/>
      <c r="C2" s="6"/>
      <c r="D2" s="6"/>
      <c r="E2" s="7" t="s">
        <v>67</v>
      </c>
      <c r="F2" s="6"/>
    </row>
    <row r="3" spans="1:6" s="1" customFormat="1" ht="36" customHeight="1">
      <c r="A3" s="8" t="s">
        <v>112</v>
      </c>
      <c r="B3" s="9" t="s">
        <v>561</v>
      </c>
      <c r="C3" s="10" t="s">
        <v>605</v>
      </c>
      <c r="D3" s="10" t="s">
        <v>606</v>
      </c>
      <c r="E3" s="10" t="s">
        <v>607</v>
      </c>
      <c r="F3" s="6"/>
    </row>
    <row r="4" spans="1:6" s="1" customFormat="1" ht="19.5" customHeight="1">
      <c r="A4" s="8">
        <v>1</v>
      </c>
      <c r="B4" s="8">
        <v>2</v>
      </c>
      <c r="C4" s="11" t="s">
        <v>608</v>
      </c>
      <c r="D4" s="10">
        <v>4</v>
      </c>
      <c r="E4" s="10">
        <v>5</v>
      </c>
      <c r="F4" s="6"/>
    </row>
    <row r="5" spans="1:6" s="1" customFormat="1" ht="24" customHeight="1">
      <c r="A5" s="12" t="s">
        <v>488</v>
      </c>
      <c r="B5" s="13"/>
      <c r="C5" s="14">
        <f>C6+C18+C20+C23+C28+C31</f>
        <v>729472</v>
      </c>
      <c r="D5" s="14">
        <f>D6+D18+D20+D23+D28+D31</f>
        <v>692647</v>
      </c>
      <c r="E5" s="14">
        <f>E6+E18+E20+E23+E28+E31</f>
        <v>36825</v>
      </c>
      <c r="F5" s="6"/>
    </row>
    <row r="6" spans="1:6" s="2" customFormat="1" ht="24" customHeight="1">
      <c r="A6" s="15">
        <v>201</v>
      </c>
      <c r="B6" s="16" t="s">
        <v>114</v>
      </c>
      <c r="C6" s="17">
        <f>D6+E6</f>
        <v>614647</v>
      </c>
      <c r="D6" s="18">
        <v>577822</v>
      </c>
      <c r="E6" s="17">
        <v>36825</v>
      </c>
      <c r="F6" s="19"/>
    </row>
    <row r="7" spans="1:5" ht="24" customHeight="1">
      <c r="A7" s="20">
        <v>20101</v>
      </c>
      <c r="B7" s="21" t="s">
        <v>115</v>
      </c>
      <c r="C7" s="17">
        <f aca="true" t="shared" si="0" ref="C7:C33">D7+E7</f>
        <v>70275</v>
      </c>
      <c r="D7" s="22">
        <v>70275</v>
      </c>
      <c r="E7" s="23"/>
    </row>
    <row r="8" spans="1:5" ht="24" customHeight="1">
      <c r="A8" s="20">
        <v>2010101</v>
      </c>
      <c r="B8" s="21" t="s">
        <v>116</v>
      </c>
      <c r="C8" s="17">
        <f t="shared" si="0"/>
        <v>22275</v>
      </c>
      <c r="D8" s="22">
        <v>22275</v>
      </c>
      <c r="E8" s="23"/>
    </row>
    <row r="9" spans="1:5" ht="24" customHeight="1">
      <c r="A9" s="20">
        <v>2010108</v>
      </c>
      <c r="B9" s="24" t="s">
        <v>117</v>
      </c>
      <c r="C9" s="17">
        <f t="shared" si="0"/>
        <v>48000</v>
      </c>
      <c r="D9" s="22">
        <v>48000</v>
      </c>
      <c r="E9" s="23"/>
    </row>
    <row r="10" spans="1:5" ht="24" customHeight="1">
      <c r="A10" s="20">
        <v>20103</v>
      </c>
      <c r="B10" s="21" t="s">
        <v>118</v>
      </c>
      <c r="C10" s="17">
        <f t="shared" si="0"/>
        <v>403897</v>
      </c>
      <c r="D10" s="22">
        <v>403897</v>
      </c>
      <c r="E10" s="23"/>
    </row>
    <row r="11" spans="1:5" ht="24" customHeight="1">
      <c r="A11" s="20">
        <v>2010301</v>
      </c>
      <c r="B11" s="21" t="s">
        <v>116</v>
      </c>
      <c r="C11" s="17">
        <f t="shared" si="0"/>
        <v>403897</v>
      </c>
      <c r="D11" s="22">
        <v>403897</v>
      </c>
      <c r="E11" s="23"/>
    </row>
    <row r="12" spans="1:5" ht="24" customHeight="1">
      <c r="A12" s="20">
        <v>20106</v>
      </c>
      <c r="B12" s="25" t="s">
        <v>119</v>
      </c>
      <c r="C12" s="17">
        <f t="shared" si="0"/>
        <v>36825</v>
      </c>
      <c r="D12" s="22"/>
      <c r="E12" s="22">
        <v>36825</v>
      </c>
    </row>
    <row r="13" spans="1:5" ht="24" customHeight="1">
      <c r="A13" s="20">
        <v>2010601</v>
      </c>
      <c r="B13" s="25" t="s">
        <v>120</v>
      </c>
      <c r="C13" s="17">
        <f t="shared" si="0"/>
        <v>36825</v>
      </c>
      <c r="D13" s="22"/>
      <c r="E13" s="22">
        <v>36825</v>
      </c>
    </row>
    <row r="14" spans="1:5" ht="24" customHeight="1">
      <c r="A14" s="20">
        <v>20110</v>
      </c>
      <c r="B14" s="25" t="s">
        <v>121</v>
      </c>
      <c r="C14" s="17">
        <f t="shared" si="0"/>
        <v>12275</v>
      </c>
      <c r="D14" s="22">
        <v>12275</v>
      </c>
      <c r="E14" s="23"/>
    </row>
    <row r="15" spans="1:5" ht="24" customHeight="1">
      <c r="A15" s="20">
        <v>2011001</v>
      </c>
      <c r="B15" s="25" t="s">
        <v>122</v>
      </c>
      <c r="C15" s="17">
        <f t="shared" si="0"/>
        <v>12275</v>
      </c>
      <c r="D15" s="22">
        <v>12275</v>
      </c>
      <c r="E15" s="23"/>
    </row>
    <row r="16" spans="1:5" ht="24" customHeight="1">
      <c r="A16" s="20">
        <v>20131</v>
      </c>
      <c r="B16" s="25" t="s">
        <v>123</v>
      </c>
      <c r="C16" s="17">
        <f t="shared" si="0"/>
        <v>91375</v>
      </c>
      <c r="D16" s="22">
        <v>91375</v>
      </c>
      <c r="E16" s="23"/>
    </row>
    <row r="17" spans="1:5" ht="24" customHeight="1">
      <c r="A17" s="20">
        <v>2013101</v>
      </c>
      <c r="B17" s="25" t="s">
        <v>120</v>
      </c>
      <c r="C17" s="17">
        <f t="shared" si="0"/>
        <v>91375</v>
      </c>
      <c r="D17" s="22">
        <v>91375</v>
      </c>
      <c r="E17" s="23"/>
    </row>
    <row r="18" spans="1:5" ht="24" customHeight="1">
      <c r="A18" s="15">
        <v>206</v>
      </c>
      <c r="B18" s="26" t="s">
        <v>124</v>
      </c>
      <c r="C18" s="17">
        <f t="shared" si="0"/>
        <v>12275</v>
      </c>
      <c r="D18" s="22">
        <v>12275</v>
      </c>
      <c r="E18" s="23"/>
    </row>
    <row r="19" spans="1:5" ht="24" customHeight="1">
      <c r="A19" s="20">
        <v>2060101</v>
      </c>
      <c r="B19" s="25" t="s">
        <v>120</v>
      </c>
      <c r="C19" s="17">
        <f t="shared" si="0"/>
        <v>12275</v>
      </c>
      <c r="D19" s="22">
        <v>12275</v>
      </c>
      <c r="E19" s="23"/>
    </row>
    <row r="20" spans="1:5" ht="24" customHeight="1">
      <c r="A20" s="15">
        <v>208</v>
      </c>
      <c r="B20" s="26" t="s">
        <v>129</v>
      </c>
      <c r="C20" s="17">
        <f t="shared" si="0"/>
        <v>24550</v>
      </c>
      <c r="D20" s="22">
        <v>24550</v>
      </c>
      <c r="E20" s="23"/>
    </row>
    <row r="21" spans="1:5" ht="24" customHeight="1">
      <c r="A21" s="20">
        <v>20802</v>
      </c>
      <c r="B21" s="25" t="s">
        <v>130</v>
      </c>
      <c r="C21" s="17">
        <f t="shared" si="0"/>
        <v>24550</v>
      </c>
      <c r="D21" s="22">
        <v>24550</v>
      </c>
      <c r="E21" s="23"/>
    </row>
    <row r="22" spans="1:5" ht="24" customHeight="1">
      <c r="A22" s="20">
        <v>2080201</v>
      </c>
      <c r="B22" s="25" t="s">
        <v>120</v>
      </c>
      <c r="C22" s="17">
        <f t="shared" si="0"/>
        <v>24550</v>
      </c>
      <c r="D22" s="22">
        <v>24550</v>
      </c>
      <c r="E22" s="23"/>
    </row>
    <row r="23" spans="1:5" ht="24" customHeight="1">
      <c r="A23" s="15">
        <v>210</v>
      </c>
      <c r="B23" s="26" t="s">
        <v>136</v>
      </c>
      <c r="C23" s="17">
        <f t="shared" si="0"/>
        <v>24150</v>
      </c>
      <c r="D23" s="22">
        <v>24150</v>
      </c>
      <c r="E23" s="23"/>
    </row>
    <row r="24" spans="1:5" ht="24" customHeight="1">
      <c r="A24" s="20">
        <v>21004</v>
      </c>
      <c r="B24" s="25" t="s">
        <v>137</v>
      </c>
      <c r="C24" s="17">
        <f t="shared" si="0"/>
        <v>11875</v>
      </c>
      <c r="D24" s="22">
        <v>11875</v>
      </c>
      <c r="E24" s="23"/>
    </row>
    <row r="25" spans="1:5" ht="24" customHeight="1">
      <c r="A25" s="20">
        <v>2100499</v>
      </c>
      <c r="B25" s="25" t="s">
        <v>138</v>
      </c>
      <c r="C25" s="17">
        <f t="shared" si="0"/>
        <v>11875</v>
      </c>
      <c r="D25" s="22">
        <v>11875</v>
      </c>
      <c r="E25" s="23"/>
    </row>
    <row r="26" spans="1:5" ht="24" customHeight="1">
      <c r="A26" s="20">
        <v>21007</v>
      </c>
      <c r="B26" s="25" t="s">
        <v>139</v>
      </c>
      <c r="C26" s="17">
        <f t="shared" si="0"/>
        <v>12275</v>
      </c>
      <c r="D26" s="22">
        <v>12275</v>
      </c>
      <c r="E26" s="23"/>
    </row>
    <row r="27" spans="1:5" ht="24" customHeight="1">
      <c r="A27" s="20">
        <v>2100716</v>
      </c>
      <c r="B27" s="25" t="s">
        <v>140</v>
      </c>
      <c r="C27" s="17">
        <f t="shared" si="0"/>
        <v>12275</v>
      </c>
      <c r="D27" s="22">
        <v>12275</v>
      </c>
      <c r="E27" s="23"/>
    </row>
    <row r="28" spans="1:5" ht="24" customHeight="1">
      <c r="A28" s="15">
        <v>212</v>
      </c>
      <c r="B28" s="26" t="s">
        <v>145</v>
      </c>
      <c r="C28" s="17">
        <f t="shared" si="0"/>
        <v>17025</v>
      </c>
      <c r="D28" s="22">
        <v>17025</v>
      </c>
      <c r="E28" s="23"/>
    </row>
    <row r="29" spans="1:5" ht="24" customHeight="1">
      <c r="A29" s="20">
        <v>21201</v>
      </c>
      <c r="B29" s="25" t="s">
        <v>146</v>
      </c>
      <c r="C29" s="17">
        <f t="shared" si="0"/>
        <v>17025</v>
      </c>
      <c r="D29" s="22">
        <v>17025</v>
      </c>
      <c r="E29" s="23"/>
    </row>
    <row r="30" spans="1:5" ht="24" customHeight="1">
      <c r="A30" s="20">
        <v>2120101</v>
      </c>
      <c r="B30" s="25" t="s">
        <v>120</v>
      </c>
      <c r="C30" s="17">
        <f t="shared" si="0"/>
        <v>17025</v>
      </c>
      <c r="D30" s="22">
        <v>17025</v>
      </c>
      <c r="E30" s="23"/>
    </row>
    <row r="31" spans="1:5" ht="24" customHeight="1">
      <c r="A31" s="15">
        <v>213</v>
      </c>
      <c r="B31" s="26" t="s">
        <v>147</v>
      </c>
      <c r="C31" s="17">
        <f t="shared" si="0"/>
        <v>36825</v>
      </c>
      <c r="D31" s="22">
        <v>36825</v>
      </c>
      <c r="E31" s="23"/>
    </row>
    <row r="32" spans="1:5" ht="24" customHeight="1">
      <c r="A32" s="20">
        <v>21305</v>
      </c>
      <c r="B32" s="25" t="s">
        <v>154</v>
      </c>
      <c r="C32" s="17">
        <f t="shared" si="0"/>
        <v>36825</v>
      </c>
      <c r="D32" s="22">
        <v>36825</v>
      </c>
      <c r="E32" s="23"/>
    </row>
    <row r="33" spans="1:5" ht="24" customHeight="1">
      <c r="A33" s="20">
        <v>2130501</v>
      </c>
      <c r="B33" s="25" t="s">
        <v>120</v>
      </c>
      <c r="C33" s="17">
        <f t="shared" si="0"/>
        <v>36825</v>
      </c>
      <c r="D33" s="22">
        <v>36825</v>
      </c>
      <c r="E33" s="23"/>
    </row>
    <row r="35" spans="1:5" ht="33" customHeight="1">
      <c r="A35" s="27" t="s">
        <v>609</v>
      </c>
      <c r="B35" s="27"/>
      <c r="C35" s="27"/>
      <c r="D35" s="27"/>
      <c r="E35" s="27"/>
    </row>
  </sheetData>
  <sheetProtection/>
  <mergeCells count="3">
    <mergeCell ref="A1:E1"/>
    <mergeCell ref="A5:B5"/>
    <mergeCell ref="A35:E35"/>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23"/>
  <sheetViews>
    <sheetView zoomScaleSheetLayoutView="100" workbookViewId="0" topLeftCell="A1">
      <selection activeCell="A3" sqref="A3"/>
    </sheetView>
  </sheetViews>
  <sheetFormatPr defaultColWidth="9.140625" defaultRowHeight="12.75"/>
  <cols>
    <col min="1" max="1" width="88.7109375" style="0" customWidth="1"/>
  </cols>
  <sheetData>
    <row r="1" spans="1:6" ht="42" customHeight="1">
      <c r="A1" s="322" t="s">
        <v>9</v>
      </c>
      <c r="B1" s="322"/>
      <c r="C1" s="322"/>
      <c r="D1" s="322"/>
      <c r="E1" s="322"/>
      <c r="F1" s="322"/>
    </row>
    <row r="2" s="321" customFormat="1" ht="25.5" customHeight="1">
      <c r="A2" s="323" t="s">
        <v>10</v>
      </c>
    </row>
    <row r="3" s="321" customFormat="1" ht="25.5" customHeight="1">
      <c r="A3" s="323" t="s">
        <v>11</v>
      </c>
    </row>
    <row r="4" s="321" customFormat="1" ht="25.5" customHeight="1">
      <c r="A4" s="323" t="s">
        <v>12</v>
      </c>
    </row>
    <row r="5" s="321" customFormat="1" ht="25.5" customHeight="1">
      <c r="A5" s="324" t="s">
        <v>13</v>
      </c>
    </row>
    <row r="6" s="321" customFormat="1" ht="25.5" customHeight="1">
      <c r="A6" s="324" t="s">
        <v>14</v>
      </c>
    </row>
    <row r="7" s="321" customFormat="1" ht="25.5" customHeight="1">
      <c r="A7" s="324" t="s">
        <v>15</v>
      </c>
    </row>
    <row r="8" s="321" customFormat="1" ht="25.5" customHeight="1">
      <c r="A8" s="324" t="s">
        <v>16</v>
      </c>
    </row>
    <row r="9" s="321" customFormat="1" ht="25.5" customHeight="1">
      <c r="A9" s="324" t="s">
        <v>17</v>
      </c>
    </row>
    <row r="10" s="321" customFormat="1" ht="25.5" customHeight="1">
      <c r="A10" s="324" t="s">
        <v>18</v>
      </c>
    </row>
    <row r="11" s="321" customFormat="1" ht="25.5" customHeight="1">
      <c r="A11" s="324" t="s">
        <v>19</v>
      </c>
    </row>
    <row r="12" s="321" customFormat="1" ht="25.5" customHeight="1">
      <c r="A12" s="324" t="s">
        <v>20</v>
      </c>
    </row>
    <row r="13" s="321" customFormat="1" ht="25.5" customHeight="1">
      <c r="A13" s="324" t="s">
        <v>21</v>
      </c>
    </row>
    <row r="14" s="321" customFormat="1" ht="25.5" customHeight="1">
      <c r="A14" s="324" t="s">
        <v>22</v>
      </c>
    </row>
    <row r="15" s="321" customFormat="1" ht="25.5" customHeight="1">
      <c r="A15" s="324" t="s">
        <v>23</v>
      </c>
    </row>
    <row r="16" s="321" customFormat="1" ht="25.5" customHeight="1">
      <c r="A16" s="324" t="s">
        <v>24</v>
      </c>
    </row>
    <row r="17" s="321" customFormat="1" ht="25.5" customHeight="1">
      <c r="A17" s="324" t="s">
        <v>25</v>
      </c>
    </row>
    <row r="18" s="321" customFormat="1" ht="25.5" customHeight="1">
      <c r="A18" s="324" t="s">
        <v>26</v>
      </c>
    </row>
    <row r="19" s="321" customFormat="1" ht="23.25">
      <c r="A19" s="324" t="s">
        <v>27</v>
      </c>
    </row>
    <row r="20" ht="18.75">
      <c r="A20" s="325"/>
    </row>
    <row r="21" ht="18.75">
      <c r="A21" s="325"/>
    </row>
    <row r="22" ht="18.75">
      <c r="A22" s="325"/>
    </row>
    <row r="23" ht="18.75">
      <c r="A23" s="325"/>
    </row>
  </sheetData>
  <sheetProtection/>
  <mergeCells count="1">
    <mergeCell ref="A1:F1"/>
  </mergeCells>
  <printOptions/>
  <pageMargins left="0.75" right="0.55" top="0.59" bottom="0.28" header="0.51" footer="0.1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N9"/>
  <sheetViews>
    <sheetView showGridLines="0" workbookViewId="0" topLeftCell="A1">
      <selection activeCell="N14" sqref="N14"/>
    </sheetView>
  </sheetViews>
  <sheetFormatPr defaultColWidth="9.140625" defaultRowHeight="12.75"/>
  <cols>
    <col min="1" max="1" width="14.00390625" style="3" customWidth="1"/>
    <col min="2" max="2" width="7.00390625" style="3" customWidth="1"/>
    <col min="3" max="3" width="8.140625" style="3" customWidth="1"/>
    <col min="4" max="23" width="5.8515625" style="3" customWidth="1"/>
    <col min="24" max="24" width="5.421875" style="3" customWidth="1"/>
    <col min="25" max="25" width="7.140625" style="3" customWidth="1"/>
    <col min="26" max="26" width="9.00390625" style="3" customWidth="1"/>
    <col min="27" max="27" width="8.7109375" style="3" customWidth="1"/>
    <col min="28" max="28" width="7.57421875" style="3" customWidth="1"/>
    <col min="29" max="29" width="5.421875" style="3" customWidth="1"/>
    <col min="30" max="30" width="6.57421875" style="3" customWidth="1"/>
    <col min="31" max="31" width="9.00390625" style="3" customWidth="1"/>
    <col min="32" max="32" width="8.140625" style="3" customWidth="1"/>
    <col min="33" max="33" width="6.8515625" style="3" customWidth="1"/>
    <col min="34" max="34" width="6.140625" style="3" customWidth="1"/>
    <col min="35" max="35" width="5.140625" style="3" customWidth="1"/>
    <col min="36" max="36" width="5.28125" style="3" customWidth="1"/>
    <col min="37" max="37" width="8.28125" style="3" customWidth="1"/>
    <col min="38" max="38" width="5.140625" style="3" customWidth="1"/>
    <col min="39" max="39" width="8.28125" style="3" customWidth="1"/>
    <col min="40" max="40" width="6.140625" style="3" customWidth="1"/>
  </cols>
  <sheetData>
    <row r="1" spans="1:40" s="1" customFormat="1" ht="24.75" customHeight="1">
      <c r="A1" s="4" t="s">
        <v>28</v>
      </c>
      <c r="B1" s="4"/>
      <c r="C1" s="4"/>
      <c r="D1" s="4"/>
      <c r="E1" s="4"/>
      <c r="F1" s="4"/>
      <c r="G1" s="4"/>
      <c r="H1" s="4"/>
      <c r="I1" s="4"/>
      <c r="J1" s="4"/>
      <c r="K1" s="4"/>
      <c r="L1" s="4"/>
      <c r="M1" s="4"/>
      <c r="N1" s="4"/>
      <c r="O1" s="4"/>
      <c r="P1" s="4"/>
      <c r="Q1" s="4"/>
      <c r="R1" s="4"/>
      <c r="S1" s="4"/>
      <c r="T1" s="4"/>
      <c r="U1" s="4"/>
      <c r="V1" s="4"/>
      <c r="W1" s="4"/>
      <c r="X1" s="306" t="s">
        <v>29</v>
      </c>
      <c r="Y1" s="306"/>
      <c r="Z1" s="306"/>
      <c r="AA1" s="306"/>
      <c r="AB1" s="306"/>
      <c r="AC1" s="306"/>
      <c r="AD1" s="306"/>
      <c r="AE1" s="306"/>
      <c r="AF1" s="306"/>
      <c r="AG1" s="306"/>
      <c r="AH1" s="306"/>
      <c r="AI1" s="306"/>
      <c r="AJ1" s="306"/>
      <c r="AK1" s="306"/>
      <c r="AL1" s="306"/>
      <c r="AM1" s="306"/>
      <c r="AN1" s="306"/>
    </row>
    <row r="2" spans="1:40" s="1" customFormat="1" ht="19.5" customHeight="1">
      <c r="A2" s="6"/>
      <c r="B2" s="6"/>
      <c r="C2" s="6"/>
      <c r="D2" s="6"/>
      <c r="E2" s="6"/>
      <c r="F2" s="6"/>
      <c r="G2" s="6"/>
      <c r="H2" s="6"/>
      <c r="I2" s="6"/>
      <c r="J2" s="6"/>
      <c r="K2" s="6"/>
      <c r="L2" s="6"/>
      <c r="M2" s="6"/>
      <c r="N2" s="6"/>
      <c r="O2" s="6"/>
      <c r="P2" s="6"/>
      <c r="Q2" s="6"/>
      <c r="R2" s="6"/>
      <c r="S2" s="6"/>
      <c r="T2" s="6"/>
      <c r="U2" s="307" t="s">
        <v>30</v>
      </c>
      <c r="V2" s="307"/>
      <c r="W2" s="307"/>
      <c r="X2" s="6"/>
      <c r="Y2" s="6"/>
      <c r="Z2" s="6"/>
      <c r="AA2" s="6"/>
      <c r="AB2" s="6"/>
      <c r="AC2" s="6"/>
      <c r="AD2" s="6"/>
      <c r="AE2" s="6"/>
      <c r="AF2" s="6"/>
      <c r="AG2" s="6"/>
      <c r="AH2" s="6"/>
      <c r="AI2" s="6"/>
      <c r="AJ2" s="6"/>
      <c r="AK2" s="6"/>
      <c r="AL2" s="6"/>
      <c r="AM2" s="314" t="s">
        <v>30</v>
      </c>
      <c r="AN2" s="314"/>
    </row>
    <row r="3" spans="1:40" s="291" customFormat="1" ht="19.5" customHeight="1">
      <c r="A3" s="292" t="s">
        <v>31</v>
      </c>
      <c r="B3" s="292" t="s">
        <v>32</v>
      </c>
      <c r="C3" s="292" t="s">
        <v>33</v>
      </c>
      <c r="D3" s="292" t="s">
        <v>34</v>
      </c>
      <c r="E3" s="293"/>
      <c r="F3" s="293"/>
      <c r="G3" s="294"/>
      <c r="H3" s="295" t="s">
        <v>35</v>
      </c>
      <c r="I3" s="302"/>
      <c r="J3" s="302"/>
      <c r="K3" s="302"/>
      <c r="L3" s="302"/>
      <c r="M3" s="302"/>
      <c r="N3" s="302"/>
      <c r="O3" s="302"/>
      <c r="P3" s="302"/>
      <c r="Q3" s="302"/>
      <c r="R3" s="308" t="s">
        <v>36</v>
      </c>
      <c r="S3" s="293"/>
      <c r="T3" s="294"/>
      <c r="U3" s="295" t="s">
        <v>37</v>
      </c>
      <c r="V3" s="302"/>
      <c r="W3" s="302"/>
      <c r="X3" s="308" t="s">
        <v>38</v>
      </c>
      <c r="Y3" s="293"/>
      <c r="Z3" s="293"/>
      <c r="AA3" s="293"/>
      <c r="AB3" s="293"/>
      <c r="AC3" s="293"/>
      <c r="AD3" s="293"/>
      <c r="AE3" s="293"/>
      <c r="AF3" s="293"/>
      <c r="AG3" s="315"/>
      <c r="AH3" s="292" t="s">
        <v>39</v>
      </c>
      <c r="AI3" s="293"/>
      <c r="AJ3" s="293"/>
      <c r="AK3" s="293"/>
      <c r="AL3" s="293"/>
      <c r="AM3" s="293"/>
      <c r="AN3" s="315"/>
    </row>
    <row r="4" spans="1:40" s="291" customFormat="1" ht="19.5" customHeight="1">
      <c r="A4" s="296"/>
      <c r="B4" s="296"/>
      <c r="C4" s="296"/>
      <c r="D4" s="292" t="s">
        <v>40</v>
      </c>
      <c r="E4" s="292" t="s">
        <v>41</v>
      </c>
      <c r="F4" s="292" t="s">
        <v>42</v>
      </c>
      <c r="G4" s="292" t="s">
        <v>43</v>
      </c>
      <c r="H4" s="297" t="s">
        <v>40</v>
      </c>
      <c r="I4" s="297" t="s">
        <v>44</v>
      </c>
      <c r="J4" s="303"/>
      <c r="K4" s="303"/>
      <c r="L4" s="303"/>
      <c r="M4" s="303"/>
      <c r="N4" s="304"/>
      <c r="O4" s="297" t="s">
        <v>45</v>
      </c>
      <c r="P4" s="305"/>
      <c r="Q4" s="304"/>
      <c r="R4" s="292" t="s">
        <v>46</v>
      </c>
      <c r="S4" s="292" t="s">
        <v>47</v>
      </c>
      <c r="T4" s="292" t="s">
        <v>48</v>
      </c>
      <c r="U4" s="297" t="s">
        <v>46</v>
      </c>
      <c r="V4" s="297" t="s">
        <v>49</v>
      </c>
      <c r="W4" s="297"/>
      <c r="X4" s="309" t="s">
        <v>50</v>
      </c>
      <c r="Y4" s="311"/>
      <c r="Z4" s="311"/>
      <c r="AA4" s="311"/>
      <c r="AB4" s="312"/>
      <c r="AC4" s="310" t="s">
        <v>51</v>
      </c>
      <c r="AD4" s="313"/>
      <c r="AE4" s="313"/>
      <c r="AF4" s="313"/>
      <c r="AG4" s="316"/>
      <c r="AH4" s="310" t="s">
        <v>40</v>
      </c>
      <c r="AI4" s="317" t="s">
        <v>52</v>
      </c>
      <c r="AJ4" s="310" t="s">
        <v>53</v>
      </c>
      <c r="AK4" s="313"/>
      <c r="AL4" s="310" t="s">
        <v>54</v>
      </c>
      <c r="AM4" s="313"/>
      <c r="AN4" s="310" t="s">
        <v>55</v>
      </c>
    </row>
    <row r="5" spans="1:40" s="291" customFormat="1" ht="36.75" customHeight="1">
      <c r="A5" s="298"/>
      <c r="B5" s="298"/>
      <c r="C5" s="298"/>
      <c r="D5" s="298"/>
      <c r="E5" s="298"/>
      <c r="F5" s="298"/>
      <c r="G5" s="298"/>
      <c r="H5" s="298"/>
      <c r="I5" s="292" t="s">
        <v>46</v>
      </c>
      <c r="J5" s="292" t="s">
        <v>41</v>
      </c>
      <c r="K5" s="292" t="s">
        <v>56</v>
      </c>
      <c r="L5" s="292" t="s">
        <v>42</v>
      </c>
      <c r="M5" s="292" t="s">
        <v>43</v>
      </c>
      <c r="N5" s="292" t="s">
        <v>57</v>
      </c>
      <c r="O5" s="292" t="s">
        <v>46</v>
      </c>
      <c r="P5" s="292" t="s">
        <v>58</v>
      </c>
      <c r="Q5" s="292" t="s">
        <v>57</v>
      </c>
      <c r="R5" s="298"/>
      <c r="S5" s="298"/>
      <c r="T5" s="298"/>
      <c r="U5" s="298"/>
      <c r="V5" s="298"/>
      <c r="W5" s="298"/>
      <c r="X5" s="310" t="s">
        <v>46</v>
      </c>
      <c r="Y5" s="310" t="s">
        <v>59</v>
      </c>
      <c r="Z5" s="310" t="s">
        <v>60</v>
      </c>
      <c r="AA5" s="310" t="s">
        <v>61</v>
      </c>
      <c r="AB5" s="310" t="s">
        <v>62</v>
      </c>
      <c r="AC5" s="310" t="s">
        <v>46</v>
      </c>
      <c r="AD5" s="310" t="s">
        <v>59</v>
      </c>
      <c r="AE5" s="310" t="s">
        <v>60</v>
      </c>
      <c r="AF5" s="310" t="s">
        <v>61</v>
      </c>
      <c r="AG5" s="310" t="s">
        <v>62</v>
      </c>
      <c r="AH5" s="318"/>
      <c r="AI5" s="319"/>
      <c r="AJ5" s="310" t="s">
        <v>63</v>
      </c>
      <c r="AK5" s="320" t="s">
        <v>64</v>
      </c>
      <c r="AL5" s="310" t="s">
        <v>63</v>
      </c>
      <c r="AM5" s="320" t="s">
        <v>64</v>
      </c>
      <c r="AN5" s="318"/>
    </row>
    <row r="6" spans="1:40" s="1" customFormat="1" ht="27">
      <c r="A6" s="136" t="s">
        <v>40</v>
      </c>
      <c r="B6" s="299" t="s">
        <v>41</v>
      </c>
      <c r="C6" s="299" t="s">
        <v>65</v>
      </c>
      <c r="D6" s="300">
        <f>SUM(E6:G6)</f>
        <v>58</v>
      </c>
      <c r="E6" s="300">
        <f>E7</f>
        <v>27</v>
      </c>
      <c r="F6" s="300">
        <f aca="true" t="shared" si="0" ref="F6:AN6">F7</f>
        <v>31</v>
      </c>
      <c r="G6" s="300">
        <f t="shared" si="0"/>
        <v>0</v>
      </c>
      <c r="H6" s="300">
        <v>76</v>
      </c>
      <c r="I6" s="300">
        <f t="shared" si="0"/>
        <v>76</v>
      </c>
      <c r="J6" s="300">
        <f t="shared" si="0"/>
        <v>46</v>
      </c>
      <c r="K6" s="300">
        <f t="shared" si="0"/>
        <v>3</v>
      </c>
      <c r="L6" s="300">
        <f t="shared" si="0"/>
        <v>27</v>
      </c>
      <c r="M6" s="300">
        <f t="shared" si="0"/>
        <v>0</v>
      </c>
      <c r="N6" s="300">
        <f t="shared" si="0"/>
        <v>0</v>
      </c>
      <c r="O6" s="300">
        <f t="shared" si="0"/>
        <v>0</v>
      </c>
      <c r="P6" s="300">
        <f t="shared" si="0"/>
        <v>0</v>
      </c>
      <c r="Q6" s="300">
        <f t="shared" si="0"/>
        <v>0</v>
      </c>
      <c r="R6" s="300">
        <v>15</v>
      </c>
      <c r="S6" s="300">
        <f t="shared" si="0"/>
        <v>0</v>
      </c>
      <c r="T6" s="300">
        <f t="shared" si="0"/>
        <v>15</v>
      </c>
      <c r="U6" s="300">
        <v>8</v>
      </c>
      <c r="V6" s="300">
        <v>8</v>
      </c>
      <c r="W6" s="300">
        <f t="shared" si="0"/>
        <v>0</v>
      </c>
      <c r="X6" s="300">
        <v>2</v>
      </c>
      <c r="Y6" s="300">
        <f t="shared" si="0"/>
        <v>0</v>
      </c>
      <c r="Z6" s="300">
        <v>2</v>
      </c>
      <c r="AA6" s="300">
        <f t="shared" si="0"/>
        <v>0</v>
      </c>
      <c r="AB6" s="300">
        <f t="shared" si="0"/>
        <v>0</v>
      </c>
      <c r="AC6" s="300">
        <v>2</v>
      </c>
      <c r="AD6" s="300">
        <f t="shared" si="0"/>
        <v>0</v>
      </c>
      <c r="AE6" s="300">
        <v>2</v>
      </c>
      <c r="AF6" s="300">
        <f t="shared" si="0"/>
        <v>0</v>
      </c>
      <c r="AG6" s="300">
        <f t="shared" si="0"/>
        <v>0</v>
      </c>
      <c r="AH6" s="300">
        <f t="shared" si="0"/>
        <v>0</v>
      </c>
      <c r="AI6" s="300">
        <f t="shared" si="0"/>
        <v>0</v>
      </c>
      <c r="AJ6" s="300">
        <f t="shared" si="0"/>
        <v>0</v>
      </c>
      <c r="AK6" s="300">
        <f t="shared" si="0"/>
        <v>0</v>
      </c>
      <c r="AL6" s="300">
        <f t="shared" si="0"/>
        <v>0</v>
      </c>
      <c r="AM6" s="300">
        <f t="shared" si="0"/>
        <v>0</v>
      </c>
      <c r="AN6" s="300">
        <f t="shared" si="0"/>
        <v>0</v>
      </c>
    </row>
    <row r="7" spans="1:40" s="1" customFormat="1" ht="27">
      <c r="A7" s="299" t="s">
        <v>5</v>
      </c>
      <c r="B7" s="299" t="s">
        <v>41</v>
      </c>
      <c r="C7" s="299" t="s">
        <v>65</v>
      </c>
      <c r="D7" s="300">
        <f>SUM(E7:G7)</f>
        <v>58</v>
      </c>
      <c r="E7" s="300">
        <v>27</v>
      </c>
      <c r="F7" s="300">
        <v>31</v>
      </c>
      <c r="G7" s="300"/>
      <c r="H7" s="300">
        <v>76</v>
      </c>
      <c r="I7" s="300">
        <f>SUM(J7:N7)</f>
        <v>76</v>
      </c>
      <c r="J7" s="300">
        <v>46</v>
      </c>
      <c r="K7" s="300">
        <v>3</v>
      </c>
      <c r="L7" s="300">
        <v>27</v>
      </c>
      <c r="M7" s="300"/>
      <c r="N7" s="300"/>
      <c r="O7" s="300"/>
      <c r="P7" s="300"/>
      <c r="Q7" s="300"/>
      <c r="R7" s="300">
        <v>15</v>
      </c>
      <c r="S7" s="300"/>
      <c r="T7" s="300">
        <v>15</v>
      </c>
      <c r="U7" s="300">
        <v>8</v>
      </c>
      <c r="V7" s="300">
        <v>8</v>
      </c>
      <c r="W7" s="300"/>
      <c r="X7" s="300">
        <v>2</v>
      </c>
      <c r="Y7" s="300"/>
      <c r="Z7" s="300">
        <v>2</v>
      </c>
      <c r="AA7" s="300"/>
      <c r="AB7" s="300"/>
      <c r="AC7" s="300">
        <v>2</v>
      </c>
      <c r="AD7" s="300"/>
      <c r="AE7" s="300">
        <v>2</v>
      </c>
      <c r="AF7" s="300"/>
      <c r="AG7" s="300"/>
      <c r="AH7" s="300"/>
      <c r="AI7" s="300"/>
      <c r="AJ7" s="300"/>
      <c r="AK7" s="300"/>
      <c r="AL7" s="300"/>
      <c r="AM7" s="300"/>
      <c r="AN7" s="300"/>
    </row>
    <row r="8" spans="1:40" s="1" customFormat="1" ht="19.5" customHeight="1">
      <c r="A8" s="137"/>
      <c r="B8" s="301"/>
      <c r="C8" s="299"/>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row>
    <row r="9" spans="1:40" s="1" customFormat="1" ht="19.5" customHeight="1">
      <c r="A9" s="137"/>
      <c r="B9" s="301"/>
      <c r="C9" s="299"/>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row>
  </sheetData>
  <sheetProtection/>
  <mergeCells count="33">
    <mergeCell ref="A1:W1"/>
    <mergeCell ref="X1:AN1"/>
    <mergeCell ref="U2:W2"/>
    <mergeCell ref="AM2:AN2"/>
    <mergeCell ref="D3:G3"/>
    <mergeCell ref="H3:Q3"/>
    <mergeCell ref="R3:T3"/>
    <mergeCell ref="U3:W3"/>
    <mergeCell ref="X3:AG3"/>
    <mergeCell ref="AH3:AN3"/>
    <mergeCell ref="I4:N4"/>
    <mergeCell ref="O4:Q4"/>
    <mergeCell ref="X4:AB4"/>
    <mergeCell ref="AC4:AG4"/>
    <mergeCell ref="AJ4:AK4"/>
    <mergeCell ref="AL4:AM4"/>
    <mergeCell ref="A3:A5"/>
    <mergeCell ref="B3:B5"/>
    <mergeCell ref="C3:C5"/>
    <mergeCell ref="D4:D5"/>
    <mergeCell ref="E4:E5"/>
    <mergeCell ref="F4:F5"/>
    <mergeCell ref="G4:G5"/>
    <mergeCell ref="H4:H5"/>
    <mergeCell ref="R4:R5"/>
    <mergeCell ref="S4:S5"/>
    <mergeCell ref="T4:T5"/>
    <mergeCell ref="U4:U5"/>
    <mergeCell ref="V4:V5"/>
    <mergeCell ref="W4:W5"/>
    <mergeCell ref="AH4:AH5"/>
    <mergeCell ref="AI4:AI5"/>
    <mergeCell ref="AN4:AN5"/>
  </mergeCells>
  <printOptions horizontalCentered="1"/>
  <pageMargins left="0.12" right="0.12" top="0.75" bottom="0.75" header="0.3" footer="0.3"/>
  <pageSetup horizontalDpi="300" verticalDpi="3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28"/>
  <sheetViews>
    <sheetView workbookViewId="0" topLeftCell="A1">
      <selection activeCell="F8" sqref="F8"/>
    </sheetView>
  </sheetViews>
  <sheetFormatPr defaultColWidth="10.28125" defaultRowHeight="12.75"/>
  <cols>
    <col min="1" max="1" width="29.421875" style="236" customWidth="1"/>
    <col min="2" max="2" width="17.00390625" style="236" customWidth="1"/>
    <col min="3" max="3" width="29.421875" style="236" customWidth="1"/>
    <col min="4" max="4" width="17.00390625" style="236" customWidth="1"/>
    <col min="5" max="5" width="16.140625" style="236" customWidth="1"/>
    <col min="6" max="16384" width="10.28125" style="236" customWidth="1"/>
  </cols>
  <sheetData>
    <row r="1" spans="1:4" ht="12.75">
      <c r="A1" s="237"/>
      <c r="B1" s="238"/>
      <c r="C1" s="238"/>
      <c r="D1" s="239"/>
    </row>
    <row r="2" ht="57.75" customHeight="1">
      <c r="A2" s="274" t="s">
        <v>66</v>
      </c>
    </row>
    <row r="3" spans="1:4" ht="12.75">
      <c r="A3" s="242"/>
      <c r="B3" s="243"/>
      <c r="C3" s="243"/>
      <c r="D3" s="275" t="s">
        <v>67</v>
      </c>
    </row>
    <row r="4" spans="1:4" s="235" customFormat="1" ht="22.5" customHeight="1">
      <c r="A4" s="276" t="s">
        <v>68</v>
      </c>
      <c r="B4" s="277"/>
      <c r="C4" s="278" t="s">
        <v>69</v>
      </c>
      <c r="D4" s="279"/>
    </row>
    <row r="5" spans="1:4" s="235" customFormat="1" ht="22.5" customHeight="1">
      <c r="A5" s="280" t="s">
        <v>70</v>
      </c>
      <c r="B5" s="281" t="s">
        <v>71</v>
      </c>
      <c r="C5" s="281" t="s">
        <v>70</v>
      </c>
      <c r="D5" s="281" t="s">
        <v>71</v>
      </c>
    </row>
    <row r="6" spans="1:4" s="234" customFormat="1" ht="22.5" customHeight="1">
      <c r="A6" s="282" t="s">
        <v>72</v>
      </c>
      <c r="B6" s="283">
        <v>9683947</v>
      </c>
      <c r="C6" s="282" t="s">
        <v>73</v>
      </c>
      <c r="D6" s="284">
        <v>2978345</v>
      </c>
    </row>
    <row r="7" spans="1:4" s="234" customFormat="1" ht="22.5" customHeight="1">
      <c r="A7" s="282" t="s">
        <v>74</v>
      </c>
      <c r="B7" s="283"/>
      <c r="C7" s="282" t="s">
        <v>75</v>
      </c>
      <c r="D7" s="284">
        <v>0</v>
      </c>
    </row>
    <row r="8" spans="1:4" s="234" customFormat="1" ht="22.5" customHeight="1">
      <c r="A8" s="282" t="s">
        <v>76</v>
      </c>
      <c r="B8" s="283"/>
      <c r="C8" s="282" t="s">
        <v>77</v>
      </c>
      <c r="D8" s="284">
        <v>0</v>
      </c>
    </row>
    <row r="9" spans="1:4" s="234" customFormat="1" ht="22.5" customHeight="1">
      <c r="A9" s="282" t="s">
        <v>78</v>
      </c>
      <c r="B9" s="283"/>
      <c r="C9" s="282" t="s">
        <v>79</v>
      </c>
      <c r="D9" s="284">
        <v>0</v>
      </c>
    </row>
    <row r="10" spans="1:4" s="234" customFormat="1" ht="22.5" customHeight="1">
      <c r="A10" s="282" t="s">
        <v>80</v>
      </c>
      <c r="B10" s="283"/>
      <c r="C10" s="282" t="s">
        <v>81</v>
      </c>
      <c r="D10" s="284">
        <v>0</v>
      </c>
    </row>
    <row r="11" spans="1:4" s="234" customFormat="1" ht="22.5" customHeight="1">
      <c r="A11" s="282" t="s">
        <v>82</v>
      </c>
      <c r="B11" s="283"/>
      <c r="C11" s="282" t="s">
        <v>83</v>
      </c>
      <c r="D11" s="284">
        <v>145342</v>
      </c>
    </row>
    <row r="12" spans="1:4" s="234" customFormat="1" ht="22.5" customHeight="1">
      <c r="A12" s="285" t="s">
        <v>84</v>
      </c>
      <c r="B12" s="283"/>
      <c r="C12" s="282" t="s">
        <v>85</v>
      </c>
      <c r="D12" s="284">
        <v>269310</v>
      </c>
    </row>
    <row r="13" spans="1:4" s="234" customFormat="1" ht="22.5" customHeight="1">
      <c r="A13" s="282"/>
      <c r="B13" s="283"/>
      <c r="C13" s="282" t="s">
        <v>86</v>
      </c>
      <c r="D13" s="284">
        <v>1574778</v>
      </c>
    </row>
    <row r="14" spans="1:4" s="234" customFormat="1" ht="22.5" customHeight="1">
      <c r="A14" s="282"/>
      <c r="B14" s="283"/>
      <c r="C14" s="282" t="s">
        <v>87</v>
      </c>
      <c r="D14" s="284">
        <v>1223367</v>
      </c>
    </row>
    <row r="15" spans="1:4" s="234" customFormat="1" ht="22.5" customHeight="1">
      <c r="A15" s="282"/>
      <c r="B15" s="283"/>
      <c r="C15" s="282" t="s">
        <v>88</v>
      </c>
      <c r="D15" s="284">
        <v>0</v>
      </c>
    </row>
    <row r="16" spans="1:4" s="234" customFormat="1" ht="22.5" customHeight="1">
      <c r="A16" s="282"/>
      <c r="B16" s="283"/>
      <c r="C16" s="282" t="s">
        <v>89</v>
      </c>
      <c r="D16" s="284">
        <v>301524</v>
      </c>
    </row>
    <row r="17" spans="1:4" s="234" customFormat="1" ht="22.5" customHeight="1">
      <c r="A17" s="282"/>
      <c r="B17" s="283"/>
      <c r="C17" s="282" t="s">
        <v>90</v>
      </c>
      <c r="D17" s="284">
        <v>3191281</v>
      </c>
    </row>
    <row r="18" spans="1:4" s="234" customFormat="1" ht="22.5" customHeight="1">
      <c r="A18" s="282"/>
      <c r="B18" s="283"/>
      <c r="C18" s="282" t="s">
        <v>91</v>
      </c>
      <c r="D18" s="284">
        <v>0</v>
      </c>
    </row>
    <row r="19" spans="1:4" s="234" customFormat="1" ht="22.5" customHeight="1">
      <c r="A19" s="282"/>
      <c r="B19" s="283"/>
      <c r="C19" s="282" t="s">
        <v>92</v>
      </c>
      <c r="D19" s="284">
        <v>0</v>
      </c>
    </row>
    <row r="20" spans="1:4" s="234" customFormat="1" ht="22.5" customHeight="1">
      <c r="A20" s="282"/>
      <c r="B20" s="283"/>
      <c r="C20" s="282" t="s">
        <v>93</v>
      </c>
      <c r="D20" s="284">
        <v>0</v>
      </c>
    </row>
    <row r="21" spans="1:4" s="234" customFormat="1" ht="22.5" customHeight="1">
      <c r="A21" s="282"/>
      <c r="B21" s="283"/>
      <c r="C21" s="282" t="s">
        <v>94</v>
      </c>
      <c r="D21" s="284">
        <v>0</v>
      </c>
    </row>
    <row r="22" spans="1:4" s="234" customFormat="1" ht="22.5" customHeight="1">
      <c r="A22" s="282"/>
      <c r="B22" s="283"/>
      <c r="C22" s="282" t="s">
        <v>95</v>
      </c>
      <c r="D22" s="284">
        <v>0</v>
      </c>
    </row>
    <row r="23" spans="1:4" s="234" customFormat="1" ht="22.5" customHeight="1">
      <c r="A23" s="282"/>
      <c r="B23" s="283"/>
      <c r="C23" s="282" t="s">
        <v>96</v>
      </c>
      <c r="D23" s="284">
        <v>0</v>
      </c>
    </row>
    <row r="24" spans="1:4" s="234" customFormat="1" ht="22.5" customHeight="1">
      <c r="A24" s="282"/>
      <c r="B24" s="283"/>
      <c r="C24" s="282" t="s">
        <v>97</v>
      </c>
      <c r="D24" s="284">
        <v>0</v>
      </c>
    </row>
    <row r="25" spans="1:4" s="234" customFormat="1" ht="22.5" customHeight="1">
      <c r="A25" s="282"/>
      <c r="B25" s="283"/>
      <c r="C25" s="282" t="s">
        <v>98</v>
      </c>
      <c r="D25" s="284">
        <v>0</v>
      </c>
    </row>
    <row r="26" spans="1:4" s="234" customFormat="1" ht="22.5" customHeight="1">
      <c r="A26" s="282"/>
      <c r="B26" s="283"/>
      <c r="C26" s="282" t="s">
        <v>99</v>
      </c>
      <c r="D26" s="284">
        <v>0</v>
      </c>
    </row>
    <row r="27" spans="1:4" s="234" customFormat="1" ht="22.5" customHeight="1">
      <c r="A27" s="286"/>
      <c r="B27" s="287"/>
      <c r="C27" s="282" t="s">
        <v>100</v>
      </c>
      <c r="D27" s="284">
        <v>0</v>
      </c>
    </row>
    <row r="28" spans="1:4" s="235" customFormat="1" ht="22.5" customHeight="1">
      <c r="A28" s="288" t="s">
        <v>101</v>
      </c>
      <c r="B28" s="289"/>
      <c r="C28" s="288" t="s">
        <v>102</v>
      </c>
      <c r="D28" s="290">
        <f>SUM(D6:D27)</f>
        <v>9683947</v>
      </c>
    </row>
  </sheetData>
  <sheetProtection/>
  <mergeCells count="3">
    <mergeCell ref="A2:D2"/>
    <mergeCell ref="A4:B4"/>
    <mergeCell ref="C4:D4"/>
  </mergeCells>
  <printOptions horizontalCentered="1" verticalCentered="1"/>
  <pageMargins left="0.59" right="0.31" top="0.75" bottom="0.75" header="0.3" footer="0.3"/>
  <pageSetup horizontalDpi="600" verticalDpi="600" orientation="portrait" paperSize="9"/>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57"/>
  <sheetViews>
    <sheetView workbookViewId="0" topLeftCell="A1">
      <selection activeCell="A2" sqref="A2:J2"/>
    </sheetView>
  </sheetViews>
  <sheetFormatPr defaultColWidth="10.28125" defaultRowHeight="12.75"/>
  <cols>
    <col min="1" max="1" width="12.57421875" style="112" customWidth="1"/>
    <col min="2" max="2" width="26.421875" style="112" customWidth="1"/>
    <col min="3" max="3" width="8.7109375" style="112" customWidth="1"/>
    <col min="4" max="6" width="9.7109375" style="112" customWidth="1"/>
    <col min="7" max="7" width="5.8515625" style="112" customWidth="1"/>
    <col min="8" max="8" width="6.8515625" style="112" customWidth="1"/>
    <col min="9" max="9" width="7.00390625" style="112" customWidth="1"/>
    <col min="10" max="16384" width="10.28125" style="112" customWidth="1"/>
  </cols>
  <sheetData>
    <row r="1" spans="1:9" ht="19.5" customHeight="1">
      <c r="A1" s="113"/>
      <c r="B1" s="113"/>
      <c r="C1" s="113"/>
      <c r="D1" s="113"/>
      <c r="E1" s="113"/>
      <c r="F1" s="113"/>
      <c r="G1" s="113"/>
      <c r="H1" s="113"/>
      <c r="I1" s="113"/>
    </row>
    <row r="2" spans="1:10" ht="39.75" customHeight="1">
      <c r="A2" s="114" t="s">
        <v>103</v>
      </c>
      <c r="B2" s="114"/>
      <c r="C2" s="114"/>
      <c r="D2" s="114"/>
      <c r="E2" s="114"/>
      <c r="F2" s="114"/>
      <c r="G2" s="114"/>
      <c r="H2" s="114"/>
      <c r="I2" s="114"/>
      <c r="J2" s="114"/>
    </row>
    <row r="3" spans="1:10" s="268" customFormat="1" ht="15" customHeight="1">
      <c r="A3" s="262" t="s">
        <v>67</v>
      </c>
      <c r="B3" s="262"/>
      <c r="C3" s="262"/>
      <c r="D3" s="262"/>
      <c r="E3" s="262"/>
      <c r="F3" s="262"/>
      <c r="G3" s="262"/>
      <c r="H3" s="262"/>
      <c r="I3" s="262"/>
      <c r="J3" s="262"/>
    </row>
    <row r="4" spans="1:10" ht="39.75" customHeight="1">
      <c r="A4" s="263" t="s">
        <v>104</v>
      </c>
      <c r="B4" s="263"/>
      <c r="C4" s="263" t="s">
        <v>40</v>
      </c>
      <c r="D4" s="200" t="s">
        <v>105</v>
      </c>
      <c r="E4" s="200" t="s">
        <v>106</v>
      </c>
      <c r="F4" s="269" t="s">
        <v>107</v>
      </c>
      <c r="G4" s="269" t="s">
        <v>108</v>
      </c>
      <c r="H4" s="200" t="s">
        <v>109</v>
      </c>
      <c r="I4" s="200" t="s">
        <v>110</v>
      </c>
      <c r="J4" s="271" t="s">
        <v>111</v>
      </c>
    </row>
    <row r="5" spans="1:10" ht="30" customHeight="1">
      <c r="A5" s="263" t="s">
        <v>112</v>
      </c>
      <c r="B5" s="263" t="s">
        <v>113</v>
      </c>
      <c r="C5" s="263"/>
      <c r="D5" s="263"/>
      <c r="E5" s="263"/>
      <c r="F5" s="270"/>
      <c r="G5" s="270"/>
      <c r="H5" s="263"/>
      <c r="I5" s="263"/>
      <c r="J5" s="272"/>
    </row>
    <row r="6" spans="1:10" ht="19.5" customHeight="1">
      <c r="A6" s="15">
        <v>201</v>
      </c>
      <c r="B6" s="16" t="s">
        <v>114</v>
      </c>
      <c r="C6" s="264">
        <f>D6</f>
        <v>2978345</v>
      </c>
      <c r="D6" s="264">
        <f>D7+D10+D12+D16+D14</f>
        <v>2978345</v>
      </c>
      <c r="E6" s="265"/>
      <c r="F6" s="265"/>
      <c r="G6" s="265"/>
      <c r="H6" s="265"/>
      <c r="I6" s="265"/>
      <c r="J6" s="273"/>
    </row>
    <row r="7" spans="1:10" ht="19.5" customHeight="1">
      <c r="A7" s="20">
        <v>20101</v>
      </c>
      <c r="B7" s="21" t="s">
        <v>115</v>
      </c>
      <c r="C7" s="265">
        <f aca="true" t="shared" si="0" ref="C7:C38">D7</f>
        <v>196448</v>
      </c>
      <c r="D7" s="265">
        <f>SUM(D8:D9)</f>
        <v>196448</v>
      </c>
      <c r="E7" s="265"/>
      <c r="F7" s="265"/>
      <c r="G7" s="265"/>
      <c r="H7" s="265"/>
      <c r="I7" s="265"/>
      <c r="J7" s="273"/>
    </row>
    <row r="8" spans="1:10" ht="19.5" customHeight="1">
      <c r="A8" s="20">
        <v>2010101</v>
      </c>
      <c r="B8" s="21" t="s">
        <v>116</v>
      </c>
      <c r="C8" s="265">
        <f t="shared" si="0"/>
        <v>148448</v>
      </c>
      <c r="D8" s="265">
        <v>148448</v>
      </c>
      <c r="E8" s="265"/>
      <c r="F8" s="265"/>
      <c r="G8" s="265"/>
      <c r="H8" s="265"/>
      <c r="I8" s="265"/>
      <c r="J8" s="273"/>
    </row>
    <row r="9" spans="1:10" ht="19.5" customHeight="1">
      <c r="A9" s="20">
        <v>2010108</v>
      </c>
      <c r="B9" s="24" t="s">
        <v>117</v>
      </c>
      <c r="C9" s="265">
        <f t="shared" si="0"/>
        <v>48000</v>
      </c>
      <c r="D9" s="265">
        <v>48000</v>
      </c>
      <c r="E9" s="265"/>
      <c r="F9" s="265"/>
      <c r="G9" s="265"/>
      <c r="H9" s="265"/>
      <c r="I9" s="265"/>
      <c r="J9" s="273"/>
    </row>
    <row r="10" spans="1:10" ht="19.5" customHeight="1">
      <c r="A10" s="20">
        <v>20103</v>
      </c>
      <c r="B10" s="21" t="s">
        <v>118</v>
      </c>
      <c r="C10" s="265">
        <f t="shared" si="0"/>
        <v>1598729</v>
      </c>
      <c r="D10" s="265">
        <f>D11</f>
        <v>1598729</v>
      </c>
      <c r="E10" s="265"/>
      <c r="F10" s="265"/>
      <c r="G10" s="265"/>
      <c r="H10" s="265"/>
      <c r="I10" s="265"/>
      <c r="J10" s="273"/>
    </row>
    <row r="11" spans="1:10" ht="19.5" customHeight="1">
      <c r="A11" s="20">
        <v>2010301</v>
      </c>
      <c r="B11" s="21" t="s">
        <v>116</v>
      </c>
      <c r="C11" s="265">
        <f t="shared" si="0"/>
        <v>1598729</v>
      </c>
      <c r="D11" s="265">
        <v>1598729</v>
      </c>
      <c r="E11" s="265"/>
      <c r="F11" s="265"/>
      <c r="G11" s="265"/>
      <c r="H11" s="265"/>
      <c r="I11" s="265"/>
      <c r="J11" s="273"/>
    </row>
    <row r="12" spans="1:10" ht="19.5" customHeight="1">
      <c r="A12" s="20">
        <v>20106</v>
      </c>
      <c r="B12" s="25" t="s">
        <v>119</v>
      </c>
      <c r="C12" s="265">
        <f t="shared" si="0"/>
        <v>362740</v>
      </c>
      <c r="D12" s="265">
        <f>D13</f>
        <v>362740</v>
      </c>
      <c r="E12" s="265"/>
      <c r="F12" s="265"/>
      <c r="G12" s="265"/>
      <c r="H12" s="265"/>
      <c r="I12" s="265"/>
      <c r="J12" s="273"/>
    </row>
    <row r="13" spans="1:10" ht="19.5" customHeight="1">
      <c r="A13" s="20">
        <v>2010601</v>
      </c>
      <c r="B13" s="25" t="s">
        <v>120</v>
      </c>
      <c r="C13" s="265">
        <f t="shared" si="0"/>
        <v>362740</v>
      </c>
      <c r="D13" s="265">
        <v>362740</v>
      </c>
      <c r="E13" s="265"/>
      <c r="F13" s="265"/>
      <c r="G13" s="265"/>
      <c r="H13" s="265"/>
      <c r="I13" s="265"/>
      <c r="J13" s="273"/>
    </row>
    <row r="14" spans="1:10" ht="19.5" customHeight="1">
      <c r="A14" s="20">
        <v>20110</v>
      </c>
      <c r="B14" s="25" t="s">
        <v>121</v>
      </c>
      <c r="C14" s="265">
        <f t="shared" si="0"/>
        <v>111224</v>
      </c>
      <c r="D14" s="265">
        <f>D15</f>
        <v>111224</v>
      </c>
      <c r="E14" s="265"/>
      <c r="F14" s="265"/>
      <c r="G14" s="265"/>
      <c r="H14" s="265"/>
      <c r="I14" s="265"/>
      <c r="J14" s="273"/>
    </row>
    <row r="15" spans="1:10" ht="19.5" customHeight="1">
      <c r="A15" s="20">
        <v>2011001</v>
      </c>
      <c r="B15" s="25" t="s">
        <v>122</v>
      </c>
      <c r="C15" s="265">
        <f t="shared" si="0"/>
        <v>111224</v>
      </c>
      <c r="D15" s="265">
        <v>111224</v>
      </c>
      <c r="E15" s="265"/>
      <c r="F15" s="265"/>
      <c r="G15" s="265"/>
      <c r="H15" s="265"/>
      <c r="I15" s="265"/>
      <c r="J15" s="273"/>
    </row>
    <row r="16" spans="1:10" ht="19.5" customHeight="1">
      <c r="A16" s="20">
        <v>20131</v>
      </c>
      <c r="B16" s="25" t="s">
        <v>123</v>
      </c>
      <c r="C16" s="265">
        <f t="shared" si="0"/>
        <v>709204</v>
      </c>
      <c r="D16" s="265">
        <f>D17</f>
        <v>709204</v>
      </c>
      <c r="E16" s="265"/>
      <c r="F16" s="265"/>
      <c r="G16" s="265"/>
      <c r="H16" s="265"/>
      <c r="I16" s="265"/>
      <c r="J16" s="273"/>
    </row>
    <row r="17" spans="1:10" ht="19.5" customHeight="1">
      <c r="A17" s="20">
        <v>2013101</v>
      </c>
      <c r="B17" s="25" t="s">
        <v>120</v>
      </c>
      <c r="C17" s="265">
        <f t="shared" si="0"/>
        <v>709204</v>
      </c>
      <c r="D17" s="265">
        <v>709204</v>
      </c>
      <c r="E17" s="265"/>
      <c r="F17" s="265"/>
      <c r="G17" s="265"/>
      <c r="H17" s="265"/>
      <c r="I17" s="265"/>
      <c r="J17" s="273"/>
    </row>
    <row r="18" spans="1:10" ht="19.5" customHeight="1">
      <c r="A18" s="15">
        <v>206</v>
      </c>
      <c r="B18" s="26" t="s">
        <v>124</v>
      </c>
      <c r="C18" s="264">
        <f t="shared" si="0"/>
        <v>145342</v>
      </c>
      <c r="D18" s="264">
        <f>D19</f>
        <v>145342</v>
      </c>
      <c r="E18" s="265"/>
      <c r="F18" s="265"/>
      <c r="G18" s="265"/>
      <c r="H18" s="265"/>
      <c r="I18" s="265"/>
      <c r="J18" s="273"/>
    </row>
    <row r="19" spans="1:10" ht="19.5" customHeight="1">
      <c r="A19" s="20">
        <v>2060101</v>
      </c>
      <c r="B19" s="25" t="s">
        <v>120</v>
      </c>
      <c r="C19" s="265">
        <f t="shared" si="0"/>
        <v>145342</v>
      </c>
      <c r="D19" s="266">
        <v>145342</v>
      </c>
      <c r="E19" s="265"/>
      <c r="F19" s="265"/>
      <c r="G19" s="265"/>
      <c r="H19" s="265"/>
      <c r="I19" s="265"/>
      <c r="J19" s="273"/>
    </row>
    <row r="20" spans="1:10" ht="19.5" customHeight="1">
      <c r="A20" s="15">
        <v>207</v>
      </c>
      <c r="B20" s="26" t="s">
        <v>125</v>
      </c>
      <c r="C20" s="264">
        <f t="shared" si="0"/>
        <v>269310</v>
      </c>
      <c r="D20" s="264">
        <f>D21+D23</f>
        <v>269310</v>
      </c>
      <c r="E20" s="265"/>
      <c r="F20" s="265"/>
      <c r="G20" s="265"/>
      <c r="H20" s="265"/>
      <c r="I20" s="265"/>
      <c r="J20" s="273"/>
    </row>
    <row r="21" spans="1:10" ht="19.5" customHeight="1">
      <c r="A21" s="20">
        <v>20701</v>
      </c>
      <c r="B21" s="25" t="s">
        <v>126</v>
      </c>
      <c r="C21" s="265">
        <f t="shared" si="0"/>
        <v>267630</v>
      </c>
      <c r="D21" s="265">
        <f>D22</f>
        <v>267630</v>
      </c>
      <c r="E21" s="265"/>
      <c r="F21" s="265"/>
      <c r="G21" s="265"/>
      <c r="H21" s="265"/>
      <c r="I21" s="265"/>
      <c r="J21" s="273"/>
    </row>
    <row r="22" spans="1:10" ht="19.5" customHeight="1">
      <c r="A22" s="20">
        <v>2070109</v>
      </c>
      <c r="B22" s="25" t="s">
        <v>127</v>
      </c>
      <c r="C22" s="265">
        <f t="shared" si="0"/>
        <v>267630</v>
      </c>
      <c r="D22" s="265">
        <v>267630</v>
      </c>
      <c r="E22" s="265"/>
      <c r="F22" s="265"/>
      <c r="G22" s="265"/>
      <c r="H22" s="265"/>
      <c r="I22" s="265"/>
      <c r="J22" s="273"/>
    </row>
    <row r="23" spans="1:10" ht="19.5" customHeight="1">
      <c r="A23" s="20">
        <v>20708</v>
      </c>
      <c r="B23" s="25" t="s">
        <v>128</v>
      </c>
      <c r="C23" s="265">
        <f t="shared" si="0"/>
        <v>1680</v>
      </c>
      <c r="D23" s="265">
        <v>1680</v>
      </c>
      <c r="E23" s="265"/>
      <c r="F23" s="265"/>
      <c r="G23" s="265"/>
      <c r="H23" s="265"/>
      <c r="I23" s="265"/>
      <c r="J23" s="273"/>
    </row>
    <row r="24" spans="1:10" ht="19.5" customHeight="1">
      <c r="A24" s="20">
        <v>2070801</v>
      </c>
      <c r="B24" s="25" t="s">
        <v>120</v>
      </c>
      <c r="C24" s="265">
        <f t="shared" si="0"/>
        <v>1680</v>
      </c>
      <c r="D24" s="265">
        <v>1680</v>
      </c>
      <c r="E24" s="265"/>
      <c r="F24" s="265"/>
      <c r="G24" s="265"/>
      <c r="H24" s="265"/>
      <c r="I24" s="265"/>
      <c r="J24" s="273"/>
    </row>
    <row r="25" spans="1:10" ht="19.5" customHeight="1">
      <c r="A25" s="15">
        <v>208</v>
      </c>
      <c r="B25" s="26" t="s">
        <v>129</v>
      </c>
      <c r="C25" s="264">
        <f t="shared" si="0"/>
        <v>1574778</v>
      </c>
      <c r="D25" s="264">
        <f>D28+D26</f>
        <v>1574778</v>
      </c>
      <c r="E25" s="265"/>
      <c r="F25" s="265"/>
      <c r="G25" s="265"/>
      <c r="H25" s="265"/>
      <c r="I25" s="265"/>
      <c r="J25" s="273"/>
    </row>
    <row r="26" spans="1:10" ht="19.5" customHeight="1">
      <c r="A26" s="20">
        <v>20802</v>
      </c>
      <c r="B26" s="25" t="s">
        <v>130</v>
      </c>
      <c r="C26" s="265">
        <f t="shared" si="0"/>
        <v>283799</v>
      </c>
      <c r="D26" s="265">
        <f>D27</f>
        <v>283799</v>
      </c>
      <c r="E26" s="265"/>
      <c r="F26" s="265"/>
      <c r="G26" s="265"/>
      <c r="H26" s="265"/>
      <c r="I26" s="265"/>
      <c r="J26" s="273"/>
    </row>
    <row r="27" spans="1:10" ht="19.5" customHeight="1">
      <c r="A27" s="20">
        <v>2080201</v>
      </c>
      <c r="B27" s="25" t="s">
        <v>120</v>
      </c>
      <c r="C27" s="265">
        <f t="shared" si="0"/>
        <v>283799</v>
      </c>
      <c r="D27" s="265">
        <v>283799</v>
      </c>
      <c r="E27" s="265"/>
      <c r="F27" s="265"/>
      <c r="G27" s="265"/>
      <c r="H27" s="265"/>
      <c r="I27" s="265"/>
      <c r="J27" s="273"/>
    </row>
    <row r="28" spans="1:10" ht="19.5" customHeight="1">
      <c r="A28" s="20">
        <v>20805</v>
      </c>
      <c r="B28" s="25" t="s">
        <v>131</v>
      </c>
      <c r="C28" s="265">
        <f t="shared" si="0"/>
        <v>1290979</v>
      </c>
      <c r="D28" s="265">
        <f>SUM(D29:D32)</f>
        <v>1290979</v>
      </c>
      <c r="E28" s="265"/>
      <c r="F28" s="265"/>
      <c r="G28" s="265"/>
      <c r="H28" s="265"/>
      <c r="I28" s="265"/>
      <c r="J28" s="273"/>
    </row>
    <row r="29" spans="1:10" ht="19.5" customHeight="1">
      <c r="A29" s="20">
        <v>2080501</v>
      </c>
      <c r="B29" s="25" t="s">
        <v>132</v>
      </c>
      <c r="C29" s="265">
        <f t="shared" si="0"/>
        <v>257760</v>
      </c>
      <c r="D29" s="265">
        <v>257760</v>
      </c>
      <c r="E29" s="265"/>
      <c r="F29" s="265"/>
      <c r="G29" s="265"/>
      <c r="H29" s="265"/>
      <c r="I29" s="265"/>
      <c r="J29" s="273"/>
    </row>
    <row r="30" spans="1:10" ht="19.5" customHeight="1">
      <c r="A30" s="20">
        <v>2080502</v>
      </c>
      <c r="B30" s="25" t="s">
        <v>133</v>
      </c>
      <c r="C30" s="265">
        <f t="shared" si="0"/>
        <v>64080</v>
      </c>
      <c r="D30" s="265">
        <v>64080</v>
      </c>
      <c r="E30" s="265"/>
      <c r="F30" s="265"/>
      <c r="G30" s="265"/>
      <c r="H30" s="265"/>
      <c r="I30" s="265"/>
      <c r="J30" s="273"/>
    </row>
    <row r="31" spans="1:10" ht="19.5" customHeight="1">
      <c r="A31" s="20">
        <v>2080505</v>
      </c>
      <c r="B31" s="24" t="s">
        <v>134</v>
      </c>
      <c r="C31" s="265">
        <f t="shared" si="0"/>
        <v>937173</v>
      </c>
      <c r="D31" s="265">
        <v>937173</v>
      </c>
      <c r="E31" s="265"/>
      <c r="F31" s="265"/>
      <c r="G31" s="265"/>
      <c r="H31" s="265"/>
      <c r="I31" s="265"/>
      <c r="J31" s="273"/>
    </row>
    <row r="32" spans="1:10" ht="19.5" customHeight="1">
      <c r="A32" s="20">
        <v>2082702</v>
      </c>
      <c r="B32" s="24" t="s">
        <v>135</v>
      </c>
      <c r="C32" s="265">
        <f t="shared" si="0"/>
        <v>31966</v>
      </c>
      <c r="D32" s="265">
        <v>31966</v>
      </c>
      <c r="E32" s="265"/>
      <c r="F32" s="265"/>
      <c r="G32" s="265"/>
      <c r="H32" s="265"/>
      <c r="I32" s="265"/>
      <c r="J32" s="273"/>
    </row>
    <row r="33" spans="1:10" ht="19.5" customHeight="1">
      <c r="A33" s="15">
        <v>210</v>
      </c>
      <c r="B33" s="26" t="s">
        <v>136</v>
      </c>
      <c r="C33" s="264">
        <f t="shared" si="0"/>
        <v>1223367</v>
      </c>
      <c r="D33" s="264">
        <f>D34+D36+D38</f>
        <v>1223367</v>
      </c>
      <c r="E33" s="265"/>
      <c r="F33" s="265"/>
      <c r="G33" s="265"/>
      <c r="H33" s="265"/>
      <c r="I33" s="265"/>
      <c r="J33" s="273"/>
    </row>
    <row r="34" spans="1:10" ht="19.5" customHeight="1">
      <c r="A34" s="20">
        <v>21004</v>
      </c>
      <c r="B34" s="25" t="s">
        <v>137</v>
      </c>
      <c r="C34" s="265">
        <f t="shared" si="0"/>
        <v>489397</v>
      </c>
      <c r="D34" s="265">
        <f>D35</f>
        <v>489397</v>
      </c>
      <c r="E34" s="265"/>
      <c r="F34" s="265"/>
      <c r="G34" s="265"/>
      <c r="H34" s="265"/>
      <c r="I34" s="265"/>
      <c r="J34" s="273"/>
    </row>
    <row r="35" spans="1:10" ht="19.5" customHeight="1">
      <c r="A35" s="20">
        <v>2100499</v>
      </c>
      <c r="B35" s="25" t="s">
        <v>138</v>
      </c>
      <c r="C35" s="265">
        <f t="shared" si="0"/>
        <v>489397</v>
      </c>
      <c r="D35" s="265">
        <v>489397</v>
      </c>
      <c r="E35" s="265"/>
      <c r="F35" s="265"/>
      <c r="G35" s="265"/>
      <c r="H35" s="265"/>
      <c r="I35" s="265"/>
      <c r="J35" s="273"/>
    </row>
    <row r="36" spans="1:10" ht="19.5" customHeight="1">
      <c r="A36" s="20">
        <v>21007</v>
      </c>
      <c r="B36" s="25" t="s">
        <v>139</v>
      </c>
      <c r="C36" s="265">
        <f t="shared" si="0"/>
        <v>140882</v>
      </c>
      <c r="D36" s="265">
        <f>D37</f>
        <v>140882</v>
      </c>
      <c r="E36" s="265"/>
      <c r="F36" s="265"/>
      <c r="G36" s="265"/>
      <c r="H36" s="265"/>
      <c r="I36" s="265"/>
      <c r="J36" s="273"/>
    </row>
    <row r="37" spans="1:10" ht="19.5" customHeight="1">
      <c r="A37" s="20">
        <v>2100716</v>
      </c>
      <c r="B37" s="25" t="s">
        <v>140</v>
      </c>
      <c r="C37" s="265">
        <f t="shared" si="0"/>
        <v>140882</v>
      </c>
      <c r="D37" s="265">
        <v>140882</v>
      </c>
      <c r="E37" s="265"/>
      <c r="F37" s="265"/>
      <c r="G37" s="265"/>
      <c r="H37" s="265"/>
      <c r="I37" s="265"/>
      <c r="J37" s="273"/>
    </row>
    <row r="38" spans="1:10" ht="19.5" customHeight="1">
      <c r="A38" s="20">
        <v>21011</v>
      </c>
      <c r="B38" s="25" t="s">
        <v>141</v>
      </c>
      <c r="C38" s="265">
        <f t="shared" si="0"/>
        <v>593088</v>
      </c>
      <c r="D38" s="265">
        <f>SUM(D39:D41)</f>
        <v>593088</v>
      </c>
      <c r="E38" s="265"/>
      <c r="F38" s="265"/>
      <c r="G38" s="265"/>
      <c r="H38" s="265"/>
      <c r="I38" s="265"/>
      <c r="J38" s="273"/>
    </row>
    <row r="39" spans="1:10" ht="19.5" customHeight="1">
      <c r="A39" s="20">
        <v>2101101</v>
      </c>
      <c r="B39" s="24" t="s">
        <v>142</v>
      </c>
      <c r="C39" s="265">
        <f aca="true" t="shared" si="1" ref="C39:C57">D39</f>
        <v>230124</v>
      </c>
      <c r="D39" s="265">
        <v>230124</v>
      </c>
      <c r="E39" s="265"/>
      <c r="F39" s="265"/>
      <c r="G39" s="265"/>
      <c r="H39" s="265"/>
      <c r="I39" s="265"/>
      <c r="J39" s="273"/>
    </row>
    <row r="40" spans="1:10" ht="19.5" customHeight="1">
      <c r="A40" s="20">
        <v>2101102</v>
      </c>
      <c r="B40" s="201" t="s">
        <v>143</v>
      </c>
      <c r="C40" s="265">
        <f t="shared" si="1"/>
        <v>166668</v>
      </c>
      <c r="D40" s="265">
        <v>166668</v>
      </c>
      <c r="E40" s="265"/>
      <c r="F40" s="265"/>
      <c r="G40" s="265"/>
      <c r="H40" s="265"/>
      <c r="I40" s="265"/>
      <c r="J40" s="273"/>
    </row>
    <row r="41" spans="1:10" ht="19.5" customHeight="1">
      <c r="A41" s="20">
        <v>2101103</v>
      </c>
      <c r="B41" s="25" t="s">
        <v>144</v>
      </c>
      <c r="C41" s="265">
        <f t="shared" si="1"/>
        <v>196296</v>
      </c>
      <c r="D41" s="265">
        <v>196296</v>
      </c>
      <c r="E41" s="265"/>
      <c r="F41" s="265"/>
      <c r="G41" s="265"/>
      <c r="H41" s="265"/>
      <c r="I41" s="265"/>
      <c r="J41" s="273"/>
    </row>
    <row r="42" spans="1:10" ht="19.5" customHeight="1">
      <c r="A42" s="15">
        <v>212</v>
      </c>
      <c r="B42" s="26" t="s">
        <v>145</v>
      </c>
      <c r="C42" s="264">
        <f t="shared" si="1"/>
        <v>301524</v>
      </c>
      <c r="D42" s="264">
        <f>D43</f>
        <v>301524</v>
      </c>
      <c r="E42" s="265"/>
      <c r="F42" s="265"/>
      <c r="G42" s="265"/>
      <c r="H42" s="265"/>
      <c r="I42" s="265"/>
      <c r="J42" s="273"/>
    </row>
    <row r="43" spans="1:10" ht="19.5" customHeight="1">
      <c r="A43" s="20">
        <v>21201</v>
      </c>
      <c r="B43" s="25" t="s">
        <v>146</v>
      </c>
      <c r="C43" s="265">
        <f t="shared" si="1"/>
        <v>301524</v>
      </c>
      <c r="D43" s="265">
        <f>D44</f>
        <v>301524</v>
      </c>
      <c r="E43" s="265"/>
      <c r="F43" s="265"/>
      <c r="G43" s="265"/>
      <c r="H43" s="265"/>
      <c r="I43" s="265"/>
      <c r="J43" s="273"/>
    </row>
    <row r="44" spans="1:10" ht="19.5" customHeight="1">
      <c r="A44" s="20">
        <v>2120101</v>
      </c>
      <c r="B44" s="25" t="s">
        <v>120</v>
      </c>
      <c r="C44" s="265">
        <f t="shared" si="1"/>
        <v>301524</v>
      </c>
      <c r="D44" s="265">
        <v>301524</v>
      </c>
      <c r="E44" s="265"/>
      <c r="F44" s="265"/>
      <c r="G44" s="265"/>
      <c r="H44" s="265"/>
      <c r="I44" s="265"/>
      <c r="J44" s="273"/>
    </row>
    <row r="45" spans="1:10" ht="19.5" customHeight="1">
      <c r="A45" s="15">
        <v>213</v>
      </c>
      <c r="B45" s="26" t="s">
        <v>147</v>
      </c>
      <c r="C45" s="264">
        <f t="shared" si="1"/>
        <v>3191281</v>
      </c>
      <c r="D45" s="264">
        <f>D46+D48+D50+D54+D52</f>
        <v>3191281</v>
      </c>
      <c r="E45" s="265"/>
      <c r="F45" s="265"/>
      <c r="G45" s="265"/>
      <c r="H45" s="265"/>
      <c r="I45" s="265"/>
      <c r="J45" s="273"/>
    </row>
    <row r="46" spans="1:10" ht="19.5" customHeight="1">
      <c r="A46" s="20">
        <v>21301</v>
      </c>
      <c r="B46" s="25" t="s">
        <v>148</v>
      </c>
      <c r="C46" s="265">
        <f t="shared" si="1"/>
        <v>873735</v>
      </c>
      <c r="D46" s="265">
        <f>D47</f>
        <v>873735</v>
      </c>
      <c r="E46" s="265"/>
      <c r="F46" s="265"/>
      <c r="G46" s="265"/>
      <c r="H46" s="265"/>
      <c r="I46" s="265"/>
      <c r="J46" s="273"/>
    </row>
    <row r="47" spans="1:10" ht="19.5" customHeight="1">
      <c r="A47" s="20">
        <v>2130104</v>
      </c>
      <c r="B47" s="25" t="s">
        <v>149</v>
      </c>
      <c r="C47" s="265">
        <f t="shared" si="1"/>
        <v>873735</v>
      </c>
      <c r="D47" s="265">
        <v>873735</v>
      </c>
      <c r="E47" s="265"/>
      <c r="F47" s="265"/>
      <c r="G47" s="265"/>
      <c r="H47" s="265"/>
      <c r="I47" s="265"/>
      <c r="J47" s="273"/>
    </row>
    <row r="48" spans="1:10" ht="19.5" customHeight="1">
      <c r="A48" s="20">
        <v>21302</v>
      </c>
      <c r="B48" s="25" t="s">
        <v>150</v>
      </c>
      <c r="C48" s="265">
        <f t="shared" si="1"/>
        <v>383666</v>
      </c>
      <c r="D48" s="265">
        <f>D49</f>
        <v>383666</v>
      </c>
      <c r="E48" s="265"/>
      <c r="F48" s="265"/>
      <c r="G48" s="265"/>
      <c r="H48" s="265"/>
      <c r="I48" s="265"/>
      <c r="J48" s="273"/>
    </row>
    <row r="49" spans="1:10" ht="19.5" customHeight="1">
      <c r="A49" s="20">
        <v>2130204</v>
      </c>
      <c r="B49" s="25" t="s">
        <v>151</v>
      </c>
      <c r="C49" s="265">
        <f t="shared" si="1"/>
        <v>383666</v>
      </c>
      <c r="D49" s="265">
        <v>383666</v>
      </c>
      <c r="E49" s="265"/>
      <c r="F49" s="265"/>
      <c r="G49" s="265"/>
      <c r="H49" s="265"/>
      <c r="I49" s="265"/>
      <c r="J49" s="273"/>
    </row>
    <row r="50" spans="1:10" ht="19.5" customHeight="1">
      <c r="A50" s="20">
        <v>21303</v>
      </c>
      <c r="B50" s="25" t="s">
        <v>152</v>
      </c>
      <c r="C50" s="265">
        <f t="shared" si="1"/>
        <v>382495</v>
      </c>
      <c r="D50" s="265">
        <f>D51</f>
        <v>382495</v>
      </c>
      <c r="E50" s="265"/>
      <c r="F50" s="265"/>
      <c r="G50" s="265"/>
      <c r="H50" s="265"/>
      <c r="I50" s="265"/>
      <c r="J50" s="273"/>
    </row>
    <row r="51" spans="1:10" ht="19.5" customHeight="1">
      <c r="A51" s="20">
        <v>2130306</v>
      </c>
      <c r="B51" s="25" t="s">
        <v>153</v>
      </c>
      <c r="C51" s="265">
        <f t="shared" si="1"/>
        <v>382495</v>
      </c>
      <c r="D51" s="265">
        <v>382495</v>
      </c>
      <c r="E51" s="265"/>
      <c r="F51" s="265"/>
      <c r="G51" s="265"/>
      <c r="H51" s="265"/>
      <c r="I51" s="265"/>
      <c r="J51" s="273"/>
    </row>
    <row r="52" spans="1:10" ht="19.5" customHeight="1">
      <c r="A52" s="20">
        <v>21305</v>
      </c>
      <c r="B52" s="25" t="s">
        <v>154</v>
      </c>
      <c r="C52" s="265">
        <f t="shared" si="1"/>
        <v>360659</v>
      </c>
      <c r="D52" s="265">
        <f>D53</f>
        <v>360659</v>
      </c>
      <c r="E52" s="265"/>
      <c r="F52" s="265"/>
      <c r="G52" s="265"/>
      <c r="H52" s="265"/>
      <c r="I52" s="265"/>
      <c r="J52" s="273"/>
    </row>
    <row r="53" spans="1:10" ht="19.5" customHeight="1">
      <c r="A53" s="20">
        <v>2130501</v>
      </c>
      <c r="B53" s="25" t="s">
        <v>120</v>
      </c>
      <c r="C53" s="265">
        <f t="shared" si="1"/>
        <v>360659</v>
      </c>
      <c r="D53" s="265">
        <v>360659</v>
      </c>
      <c r="E53" s="265"/>
      <c r="F53" s="265"/>
      <c r="G53" s="265"/>
      <c r="H53" s="265"/>
      <c r="I53" s="265"/>
      <c r="J53" s="273"/>
    </row>
    <row r="54" spans="1:10" ht="19.5" customHeight="1">
      <c r="A54" s="20">
        <v>21307</v>
      </c>
      <c r="B54" s="25" t="s">
        <v>155</v>
      </c>
      <c r="C54" s="265">
        <f t="shared" si="1"/>
        <v>1190726</v>
      </c>
      <c r="D54" s="265">
        <f>D55</f>
        <v>1190726</v>
      </c>
      <c r="E54" s="265"/>
      <c r="F54" s="265"/>
      <c r="G54" s="265"/>
      <c r="H54" s="265"/>
      <c r="I54" s="265"/>
      <c r="J54" s="273"/>
    </row>
    <row r="55" spans="1:10" ht="19.5" customHeight="1">
      <c r="A55" s="20">
        <v>2130705</v>
      </c>
      <c r="B55" s="25" t="s">
        <v>156</v>
      </c>
      <c r="C55" s="265">
        <f t="shared" si="1"/>
        <v>1190726</v>
      </c>
      <c r="D55" s="265">
        <v>1190726</v>
      </c>
      <c r="E55" s="265"/>
      <c r="F55" s="265"/>
      <c r="G55" s="265"/>
      <c r="H55" s="265"/>
      <c r="I55" s="265"/>
      <c r="J55" s="273"/>
    </row>
    <row r="56" spans="1:10" ht="19.5" customHeight="1">
      <c r="A56" s="20"/>
      <c r="B56" s="265"/>
      <c r="C56" s="264"/>
      <c r="D56" s="265"/>
      <c r="E56" s="265"/>
      <c r="F56" s="265"/>
      <c r="G56" s="265"/>
      <c r="H56" s="265"/>
      <c r="I56" s="265"/>
      <c r="J56" s="273"/>
    </row>
    <row r="57" spans="1:10" ht="19.5" customHeight="1">
      <c r="A57" s="20"/>
      <c r="B57" s="121" t="s">
        <v>157</v>
      </c>
      <c r="C57" s="264">
        <f t="shared" si="1"/>
        <v>9683947</v>
      </c>
      <c r="D57" s="265">
        <f>D6+D20+D25+D33+D42+D45+D18</f>
        <v>9683947</v>
      </c>
      <c r="E57" s="265"/>
      <c r="F57" s="265"/>
      <c r="G57" s="265"/>
      <c r="H57" s="265"/>
      <c r="I57" s="265"/>
      <c r="J57" s="273"/>
    </row>
    <row r="58" ht="19.5" customHeight="1"/>
    <row r="59" ht="19.5" customHeight="1"/>
    <row r="60" ht="19.5" customHeight="1"/>
  </sheetData>
  <sheetProtection/>
  <mergeCells count="12">
    <mergeCell ref="A1:I1"/>
    <mergeCell ref="A2:J2"/>
    <mergeCell ref="A3:J3"/>
    <mergeCell ref="A4:B4"/>
    <mergeCell ref="C4:C5"/>
    <mergeCell ref="D4:D5"/>
    <mergeCell ref="E4:E5"/>
    <mergeCell ref="F4:F5"/>
    <mergeCell ref="G4:G5"/>
    <mergeCell ref="H4:H5"/>
    <mergeCell ref="I4:I5"/>
    <mergeCell ref="J4:J5"/>
  </mergeCells>
  <printOptions horizontalCentered="1"/>
  <pageMargins left="0.59" right="0.12" top="0.75" bottom="0.75" header="0.3" footer="0.3"/>
  <pageSetup horizontalDpi="600" verticalDpi="600" orientation="portrait"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56"/>
  <sheetViews>
    <sheetView workbookViewId="0" topLeftCell="A1">
      <selection activeCell="F5" sqref="F5"/>
    </sheetView>
  </sheetViews>
  <sheetFormatPr defaultColWidth="10.28125" defaultRowHeight="12.75"/>
  <cols>
    <col min="1" max="1" width="9.8515625" style="112" customWidth="1"/>
    <col min="2" max="2" width="23.57421875" style="112" customWidth="1"/>
    <col min="3" max="3" width="19.28125" style="112" customWidth="1"/>
    <col min="4" max="5" width="19.28125" style="189" customWidth="1"/>
    <col min="6" max="16384" width="10.28125" style="112" customWidth="1"/>
  </cols>
  <sheetData>
    <row r="1" spans="1:5" ht="19.5" customHeight="1">
      <c r="A1" s="113"/>
      <c r="B1" s="113"/>
      <c r="C1" s="113"/>
      <c r="D1" s="113"/>
      <c r="E1" s="113"/>
    </row>
    <row r="2" spans="1:5" ht="39.75" customHeight="1">
      <c r="A2" s="114" t="s">
        <v>158</v>
      </c>
      <c r="B2" s="114"/>
      <c r="C2" s="114"/>
      <c r="D2" s="114"/>
      <c r="E2" s="114"/>
    </row>
    <row r="3" spans="1:5" s="261" customFormat="1" ht="15" customHeight="1">
      <c r="A3" s="262" t="s">
        <v>67</v>
      </c>
      <c r="B3" s="262"/>
      <c r="C3" s="262"/>
      <c r="D3" s="262"/>
      <c r="E3" s="262"/>
    </row>
    <row r="4" spans="1:5" ht="30" customHeight="1">
      <c r="A4" s="263" t="s">
        <v>112</v>
      </c>
      <c r="B4" s="263" t="s">
        <v>113</v>
      </c>
      <c r="C4" s="263" t="s">
        <v>40</v>
      </c>
      <c r="D4" s="263" t="s">
        <v>159</v>
      </c>
      <c r="E4" s="263" t="s">
        <v>160</v>
      </c>
    </row>
    <row r="5" spans="1:5" ht="19.5" customHeight="1">
      <c r="A5" s="15">
        <v>201</v>
      </c>
      <c r="B5" s="16" t="s">
        <v>114</v>
      </c>
      <c r="C5" s="264">
        <f aca="true" t="shared" si="0" ref="C5:C54">D5</f>
        <v>2978345</v>
      </c>
      <c r="D5" s="264">
        <f>D6+D9+D11+D15+D13</f>
        <v>2978345</v>
      </c>
      <c r="E5" s="20"/>
    </row>
    <row r="6" spans="1:5" ht="19.5" customHeight="1">
      <c r="A6" s="20">
        <v>20101</v>
      </c>
      <c r="B6" s="21" t="s">
        <v>115</v>
      </c>
      <c r="C6" s="265">
        <f t="shared" si="0"/>
        <v>196448</v>
      </c>
      <c r="D6" s="265">
        <f>SUM(D7:D8)</f>
        <v>196448</v>
      </c>
      <c r="E6" s="20"/>
    </row>
    <row r="7" spans="1:5" ht="19.5" customHeight="1">
      <c r="A7" s="20">
        <v>2010101</v>
      </c>
      <c r="B7" s="21" t="s">
        <v>116</v>
      </c>
      <c r="C7" s="265">
        <f t="shared" si="0"/>
        <v>148448</v>
      </c>
      <c r="D7" s="265">
        <v>148448</v>
      </c>
      <c r="E7" s="20"/>
    </row>
    <row r="8" spans="1:5" ht="19.5" customHeight="1">
      <c r="A8" s="20">
        <v>2010108</v>
      </c>
      <c r="B8" s="24" t="s">
        <v>117</v>
      </c>
      <c r="C8" s="265">
        <f t="shared" si="0"/>
        <v>48000</v>
      </c>
      <c r="D8" s="265">
        <v>48000</v>
      </c>
      <c r="E8" s="20"/>
    </row>
    <row r="9" spans="1:5" ht="22.5">
      <c r="A9" s="20">
        <v>20103</v>
      </c>
      <c r="B9" s="21" t="s">
        <v>118</v>
      </c>
      <c r="C9" s="265">
        <f t="shared" si="0"/>
        <v>1598729</v>
      </c>
      <c r="D9" s="265">
        <f aca="true" t="shared" si="1" ref="D9:D13">D10</f>
        <v>1598729</v>
      </c>
      <c r="E9" s="20"/>
    </row>
    <row r="10" spans="1:5" ht="19.5" customHeight="1">
      <c r="A10" s="20">
        <v>2010301</v>
      </c>
      <c r="B10" s="21" t="s">
        <v>116</v>
      </c>
      <c r="C10" s="265">
        <f t="shared" si="0"/>
        <v>1598729</v>
      </c>
      <c r="D10" s="265">
        <v>1598729</v>
      </c>
      <c r="E10" s="20"/>
    </row>
    <row r="11" spans="1:5" ht="19.5" customHeight="1">
      <c r="A11" s="20">
        <v>20106</v>
      </c>
      <c r="B11" s="25" t="s">
        <v>119</v>
      </c>
      <c r="C11" s="265">
        <f t="shared" si="0"/>
        <v>362740</v>
      </c>
      <c r="D11" s="265">
        <f t="shared" si="1"/>
        <v>362740</v>
      </c>
      <c r="E11" s="20"/>
    </row>
    <row r="12" spans="1:5" ht="19.5" customHeight="1">
      <c r="A12" s="20">
        <v>2010601</v>
      </c>
      <c r="B12" s="25" t="s">
        <v>120</v>
      </c>
      <c r="C12" s="265">
        <f t="shared" si="0"/>
        <v>362740</v>
      </c>
      <c r="D12" s="265">
        <v>362740</v>
      </c>
      <c r="E12" s="20"/>
    </row>
    <row r="13" spans="1:5" ht="19.5" customHeight="1">
      <c r="A13" s="20">
        <v>20110</v>
      </c>
      <c r="B13" s="25" t="s">
        <v>121</v>
      </c>
      <c r="C13" s="265">
        <f t="shared" si="0"/>
        <v>111224</v>
      </c>
      <c r="D13" s="265">
        <f t="shared" si="1"/>
        <v>111224</v>
      </c>
      <c r="E13" s="20"/>
    </row>
    <row r="14" spans="1:5" ht="19.5" customHeight="1">
      <c r="A14" s="20">
        <v>2011001</v>
      </c>
      <c r="B14" s="25" t="s">
        <v>122</v>
      </c>
      <c r="C14" s="265">
        <f t="shared" si="0"/>
        <v>111224</v>
      </c>
      <c r="D14" s="265">
        <v>111224</v>
      </c>
      <c r="E14" s="20"/>
    </row>
    <row r="15" spans="1:5" ht="19.5" customHeight="1">
      <c r="A15" s="20">
        <v>20131</v>
      </c>
      <c r="B15" s="25" t="s">
        <v>123</v>
      </c>
      <c r="C15" s="265">
        <f t="shared" si="0"/>
        <v>709204</v>
      </c>
      <c r="D15" s="265">
        <f aca="true" t="shared" si="2" ref="D15:D20">D16</f>
        <v>709204</v>
      </c>
      <c r="E15" s="20"/>
    </row>
    <row r="16" spans="1:5" ht="19.5" customHeight="1">
      <c r="A16" s="20">
        <v>2013101</v>
      </c>
      <c r="B16" s="25" t="s">
        <v>120</v>
      </c>
      <c r="C16" s="265">
        <f t="shared" si="0"/>
        <v>709204</v>
      </c>
      <c r="D16" s="265">
        <v>709204</v>
      </c>
      <c r="E16" s="20"/>
    </row>
    <row r="17" spans="1:5" ht="19.5" customHeight="1">
      <c r="A17" s="15">
        <v>206</v>
      </c>
      <c r="B17" s="26" t="s">
        <v>124</v>
      </c>
      <c r="C17" s="264">
        <f t="shared" si="0"/>
        <v>145342</v>
      </c>
      <c r="D17" s="264">
        <f t="shared" si="2"/>
        <v>145342</v>
      </c>
      <c r="E17" s="20"/>
    </row>
    <row r="18" spans="1:5" ht="19.5" customHeight="1">
      <c r="A18" s="20">
        <v>2060101</v>
      </c>
      <c r="B18" s="25" t="s">
        <v>120</v>
      </c>
      <c r="C18" s="265">
        <f t="shared" si="0"/>
        <v>145342</v>
      </c>
      <c r="D18" s="266">
        <v>145342</v>
      </c>
      <c r="E18" s="20"/>
    </row>
    <row r="19" spans="1:5" ht="19.5" customHeight="1">
      <c r="A19" s="15">
        <v>207</v>
      </c>
      <c r="B19" s="26" t="s">
        <v>125</v>
      </c>
      <c r="C19" s="264">
        <f t="shared" si="0"/>
        <v>269310</v>
      </c>
      <c r="D19" s="264">
        <f>D20+D22</f>
        <v>269310</v>
      </c>
      <c r="E19" s="20"/>
    </row>
    <row r="20" spans="1:5" ht="19.5" customHeight="1">
      <c r="A20" s="20">
        <v>20701</v>
      </c>
      <c r="B20" s="25" t="s">
        <v>126</v>
      </c>
      <c r="C20" s="265">
        <f t="shared" si="0"/>
        <v>267630</v>
      </c>
      <c r="D20" s="265">
        <f t="shared" si="2"/>
        <v>267630</v>
      </c>
      <c r="E20" s="20"/>
    </row>
    <row r="21" spans="1:5" ht="19.5" customHeight="1">
      <c r="A21" s="20">
        <v>2070109</v>
      </c>
      <c r="B21" s="25" t="s">
        <v>127</v>
      </c>
      <c r="C21" s="265">
        <f t="shared" si="0"/>
        <v>267630</v>
      </c>
      <c r="D21" s="265">
        <v>267630</v>
      </c>
      <c r="E21" s="20"/>
    </row>
    <row r="22" spans="1:5" ht="19.5" customHeight="1">
      <c r="A22" s="20">
        <v>20708</v>
      </c>
      <c r="B22" s="25" t="s">
        <v>128</v>
      </c>
      <c r="C22" s="265">
        <f t="shared" si="0"/>
        <v>1680</v>
      </c>
      <c r="D22" s="265">
        <v>1680</v>
      </c>
      <c r="E22" s="20"/>
    </row>
    <row r="23" spans="1:5" ht="19.5" customHeight="1">
      <c r="A23" s="20">
        <v>2070801</v>
      </c>
      <c r="B23" s="25" t="s">
        <v>120</v>
      </c>
      <c r="C23" s="265">
        <f t="shared" si="0"/>
        <v>1680</v>
      </c>
      <c r="D23" s="265">
        <v>1680</v>
      </c>
      <c r="E23" s="20"/>
    </row>
    <row r="24" spans="1:5" ht="19.5" customHeight="1">
      <c r="A24" s="15">
        <v>208</v>
      </c>
      <c r="B24" s="26" t="s">
        <v>129</v>
      </c>
      <c r="C24" s="264">
        <f t="shared" si="0"/>
        <v>1574778</v>
      </c>
      <c r="D24" s="264">
        <f>D27+D25</f>
        <v>1574778</v>
      </c>
      <c r="E24" s="20"/>
    </row>
    <row r="25" spans="1:5" ht="19.5" customHeight="1">
      <c r="A25" s="20">
        <v>20802</v>
      </c>
      <c r="B25" s="25" t="s">
        <v>130</v>
      </c>
      <c r="C25" s="265">
        <f t="shared" si="0"/>
        <v>283799</v>
      </c>
      <c r="D25" s="265">
        <f>D26</f>
        <v>283799</v>
      </c>
      <c r="E25" s="20"/>
    </row>
    <row r="26" spans="1:5" ht="19.5" customHeight="1">
      <c r="A26" s="20">
        <v>2080201</v>
      </c>
      <c r="B26" s="25" t="s">
        <v>120</v>
      </c>
      <c r="C26" s="265">
        <f t="shared" si="0"/>
        <v>283799</v>
      </c>
      <c r="D26" s="265">
        <v>283799</v>
      </c>
      <c r="E26" s="20"/>
    </row>
    <row r="27" spans="1:5" ht="19.5" customHeight="1">
      <c r="A27" s="20">
        <v>20805</v>
      </c>
      <c r="B27" s="25" t="s">
        <v>131</v>
      </c>
      <c r="C27" s="265">
        <f t="shared" si="0"/>
        <v>1290979</v>
      </c>
      <c r="D27" s="265">
        <f>SUM(D28:D31)</f>
        <v>1290979</v>
      </c>
      <c r="E27" s="20"/>
    </row>
    <row r="28" spans="1:5" ht="19.5" customHeight="1">
      <c r="A28" s="20">
        <v>2080501</v>
      </c>
      <c r="B28" s="25" t="s">
        <v>132</v>
      </c>
      <c r="C28" s="265">
        <f t="shared" si="0"/>
        <v>257760</v>
      </c>
      <c r="D28" s="265">
        <v>257760</v>
      </c>
      <c r="E28" s="20"/>
    </row>
    <row r="29" spans="1:5" ht="19.5" customHeight="1">
      <c r="A29" s="20">
        <v>2080502</v>
      </c>
      <c r="B29" s="25" t="s">
        <v>133</v>
      </c>
      <c r="C29" s="265">
        <f t="shared" si="0"/>
        <v>64080</v>
      </c>
      <c r="D29" s="265">
        <v>64080</v>
      </c>
      <c r="E29" s="20"/>
    </row>
    <row r="30" spans="1:5" ht="22.5">
      <c r="A30" s="20">
        <v>2080505</v>
      </c>
      <c r="B30" s="24" t="s">
        <v>134</v>
      </c>
      <c r="C30" s="265">
        <f t="shared" si="0"/>
        <v>937173</v>
      </c>
      <c r="D30" s="265">
        <v>937173</v>
      </c>
      <c r="E30" s="20"/>
    </row>
    <row r="31" spans="1:5" ht="19.5" customHeight="1">
      <c r="A31" s="20">
        <v>2082702</v>
      </c>
      <c r="B31" s="24" t="s">
        <v>135</v>
      </c>
      <c r="C31" s="265">
        <f t="shared" si="0"/>
        <v>31966</v>
      </c>
      <c r="D31" s="265">
        <v>31966</v>
      </c>
      <c r="E31" s="20"/>
    </row>
    <row r="32" spans="1:5" ht="19.5" customHeight="1">
      <c r="A32" s="15">
        <v>210</v>
      </c>
      <c r="B32" s="26" t="s">
        <v>136</v>
      </c>
      <c r="C32" s="264">
        <f t="shared" si="0"/>
        <v>1223367</v>
      </c>
      <c r="D32" s="264">
        <f>D33+D35+D37</f>
        <v>1223367</v>
      </c>
      <c r="E32" s="20"/>
    </row>
    <row r="33" spans="1:5" ht="19.5" customHeight="1">
      <c r="A33" s="20">
        <v>21004</v>
      </c>
      <c r="B33" s="25" t="s">
        <v>137</v>
      </c>
      <c r="C33" s="265">
        <f t="shared" si="0"/>
        <v>489397</v>
      </c>
      <c r="D33" s="265">
        <f>D34</f>
        <v>489397</v>
      </c>
      <c r="E33" s="20"/>
    </row>
    <row r="34" spans="1:5" ht="19.5" customHeight="1">
      <c r="A34" s="20">
        <v>2100499</v>
      </c>
      <c r="B34" s="25" t="s">
        <v>138</v>
      </c>
      <c r="C34" s="265">
        <f t="shared" si="0"/>
        <v>489397</v>
      </c>
      <c r="D34" s="265">
        <v>489397</v>
      </c>
      <c r="E34" s="20"/>
    </row>
    <row r="35" spans="1:5" ht="19.5" customHeight="1">
      <c r="A35" s="20">
        <v>21007</v>
      </c>
      <c r="B35" s="25" t="s">
        <v>139</v>
      </c>
      <c r="C35" s="265">
        <f t="shared" si="0"/>
        <v>140882</v>
      </c>
      <c r="D35" s="265">
        <f>D36</f>
        <v>140882</v>
      </c>
      <c r="E35" s="20"/>
    </row>
    <row r="36" spans="1:5" ht="19.5" customHeight="1">
      <c r="A36" s="20">
        <v>2100716</v>
      </c>
      <c r="B36" s="25" t="s">
        <v>140</v>
      </c>
      <c r="C36" s="265">
        <f t="shared" si="0"/>
        <v>140882</v>
      </c>
      <c r="D36" s="265">
        <v>140882</v>
      </c>
      <c r="E36" s="20"/>
    </row>
    <row r="37" spans="1:5" ht="19.5" customHeight="1">
      <c r="A37" s="20">
        <v>21011</v>
      </c>
      <c r="B37" s="25" t="s">
        <v>141</v>
      </c>
      <c r="C37" s="265">
        <f t="shared" si="0"/>
        <v>593088</v>
      </c>
      <c r="D37" s="265">
        <f>SUM(D38:D40)</f>
        <v>593088</v>
      </c>
      <c r="E37" s="20"/>
    </row>
    <row r="38" spans="1:5" ht="19.5" customHeight="1">
      <c r="A38" s="20">
        <v>2101101</v>
      </c>
      <c r="B38" s="24" t="s">
        <v>142</v>
      </c>
      <c r="C38" s="265">
        <f t="shared" si="0"/>
        <v>230124</v>
      </c>
      <c r="D38" s="265">
        <v>230124</v>
      </c>
      <c r="E38" s="20"/>
    </row>
    <row r="39" spans="1:5" ht="19.5" customHeight="1">
      <c r="A39" s="20">
        <v>2101102</v>
      </c>
      <c r="B39" s="201" t="s">
        <v>143</v>
      </c>
      <c r="C39" s="265">
        <f t="shared" si="0"/>
        <v>166668</v>
      </c>
      <c r="D39" s="265">
        <v>166668</v>
      </c>
      <c r="E39" s="20"/>
    </row>
    <row r="40" spans="1:5" ht="19.5" customHeight="1">
      <c r="A40" s="20">
        <v>2101103</v>
      </c>
      <c r="B40" s="25" t="s">
        <v>144</v>
      </c>
      <c r="C40" s="265">
        <f t="shared" si="0"/>
        <v>196296</v>
      </c>
      <c r="D40" s="265">
        <v>196296</v>
      </c>
      <c r="E40" s="20"/>
    </row>
    <row r="41" spans="1:5" ht="19.5" customHeight="1">
      <c r="A41" s="15">
        <v>212</v>
      </c>
      <c r="B41" s="26" t="s">
        <v>145</v>
      </c>
      <c r="C41" s="264">
        <f t="shared" si="0"/>
        <v>301524</v>
      </c>
      <c r="D41" s="264">
        <f aca="true" t="shared" si="3" ref="D41:D45">D42</f>
        <v>301524</v>
      </c>
      <c r="E41" s="20"/>
    </row>
    <row r="42" spans="1:5" ht="19.5" customHeight="1">
      <c r="A42" s="20">
        <v>21201</v>
      </c>
      <c r="B42" s="25" t="s">
        <v>146</v>
      </c>
      <c r="C42" s="265">
        <f t="shared" si="0"/>
        <v>301524</v>
      </c>
      <c r="D42" s="265">
        <f t="shared" si="3"/>
        <v>301524</v>
      </c>
      <c r="E42" s="20"/>
    </row>
    <row r="43" spans="1:5" ht="19.5" customHeight="1">
      <c r="A43" s="20">
        <v>2120101</v>
      </c>
      <c r="B43" s="25" t="s">
        <v>120</v>
      </c>
      <c r="C43" s="265">
        <f t="shared" si="0"/>
        <v>301524</v>
      </c>
      <c r="D43" s="265">
        <v>301524</v>
      </c>
      <c r="E43" s="20"/>
    </row>
    <row r="44" spans="1:5" ht="19.5" customHeight="1">
      <c r="A44" s="15">
        <v>213</v>
      </c>
      <c r="B44" s="26" t="s">
        <v>147</v>
      </c>
      <c r="C44" s="264">
        <f t="shared" si="0"/>
        <v>3191281</v>
      </c>
      <c r="D44" s="264">
        <f>D45+D47+D49+D53+D51</f>
        <v>3191281</v>
      </c>
      <c r="E44" s="20"/>
    </row>
    <row r="45" spans="1:5" ht="19.5" customHeight="1">
      <c r="A45" s="20">
        <v>21301</v>
      </c>
      <c r="B45" s="25" t="s">
        <v>148</v>
      </c>
      <c r="C45" s="265">
        <f t="shared" si="0"/>
        <v>873735</v>
      </c>
      <c r="D45" s="265">
        <f t="shared" si="3"/>
        <v>873735</v>
      </c>
      <c r="E45" s="20"/>
    </row>
    <row r="46" spans="1:5" ht="19.5" customHeight="1">
      <c r="A46" s="20">
        <v>2130104</v>
      </c>
      <c r="B46" s="25" t="s">
        <v>149</v>
      </c>
      <c r="C46" s="265">
        <f t="shared" si="0"/>
        <v>873735</v>
      </c>
      <c r="D46" s="265">
        <v>873735</v>
      </c>
      <c r="E46" s="20"/>
    </row>
    <row r="47" spans="1:5" ht="19.5" customHeight="1">
      <c r="A47" s="20">
        <v>21302</v>
      </c>
      <c r="B47" s="25" t="s">
        <v>150</v>
      </c>
      <c r="C47" s="265">
        <f t="shared" si="0"/>
        <v>383666</v>
      </c>
      <c r="D47" s="265">
        <f aca="true" t="shared" si="4" ref="D47:D51">D48</f>
        <v>383666</v>
      </c>
      <c r="E47" s="20"/>
    </row>
    <row r="48" spans="1:5" ht="19.5" customHeight="1">
      <c r="A48" s="20">
        <v>2130204</v>
      </c>
      <c r="B48" s="25" t="s">
        <v>151</v>
      </c>
      <c r="C48" s="265">
        <f t="shared" si="0"/>
        <v>383666</v>
      </c>
      <c r="D48" s="265">
        <v>383666</v>
      </c>
      <c r="E48" s="20"/>
    </row>
    <row r="49" spans="1:5" ht="19.5" customHeight="1">
      <c r="A49" s="20">
        <v>21303</v>
      </c>
      <c r="B49" s="25" t="s">
        <v>152</v>
      </c>
      <c r="C49" s="265">
        <f t="shared" si="0"/>
        <v>382495</v>
      </c>
      <c r="D49" s="265">
        <f t="shared" si="4"/>
        <v>382495</v>
      </c>
      <c r="E49" s="20"/>
    </row>
    <row r="50" spans="1:5" ht="19.5" customHeight="1">
      <c r="A50" s="20">
        <v>2130306</v>
      </c>
      <c r="B50" s="25" t="s">
        <v>153</v>
      </c>
      <c r="C50" s="265">
        <f t="shared" si="0"/>
        <v>382495</v>
      </c>
      <c r="D50" s="265">
        <v>382495</v>
      </c>
      <c r="E50" s="20"/>
    </row>
    <row r="51" spans="1:5" ht="19.5" customHeight="1">
      <c r="A51" s="20">
        <v>21305</v>
      </c>
      <c r="B51" s="25" t="s">
        <v>154</v>
      </c>
      <c r="C51" s="265">
        <f t="shared" si="0"/>
        <v>360659</v>
      </c>
      <c r="D51" s="265">
        <f t="shared" si="4"/>
        <v>360659</v>
      </c>
      <c r="E51" s="20"/>
    </row>
    <row r="52" spans="1:5" ht="19.5" customHeight="1">
      <c r="A52" s="20">
        <v>2130501</v>
      </c>
      <c r="B52" s="25" t="s">
        <v>120</v>
      </c>
      <c r="C52" s="265">
        <f t="shared" si="0"/>
        <v>360659</v>
      </c>
      <c r="D52" s="265">
        <v>360659</v>
      </c>
      <c r="E52" s="20"/>
    </row>
    <row r="53" spans="1:5" ht="19.5" customHeight="1">
      <c r="A53" s="20">
        <v>21307</v>
      </c>
      <c r="B53" s="25" t="s">
        <v>155</v>
      </c>
      <c r="C53" s="265">
        <f t="shared" si="0"/>
        <v>1190726</v>
      </c>
      <c r="D53" s="265">
        <f>D54</f>
        <v>1190726</v>
      </c>
      <c r="E53" s="20"/>
    </row>
    <row r="54" spans="1:5" ht="19.5" customHeight="1">
      <c r="A54" s="20">
        <v>2130705</v>
      </c>
      <c r="B54" s="25" t="s">
        <v>156</v>
      </c>
      <c r="C54" s="265">
        <f t="shared" si="0"/>
        <v>1190726</v>
      </c>
      <c r="D54" s="265">
        <v>1190726</v>
      </c>
      <c r="E54" s="20"/>
    </row>
    <row r="55" spans="1:5" ht="19.5" customHeight="1">
      <c r="A55" s="20"/>
      <c r="B55" s="20"/>
      <c r="C55" s="20"/>
      <c r="D55" s="20"/>
      <c r="E55" s="20"/>
    </row>
    <row r="56" spans="1:5" ht="19.5" customHeight="1">
      <c r="A56" s="20"/>
      <c r="B56" s="121" t="s">
        <v>157</v>
      </c>
      <c r="C56" s="267">
        <f>C44+C41+C32+C24+C19+C17+C5</f>
        <v>9683947</v>
      </c>
      <c r="D56" s="267">
        <f>D44+D41+D32+D24+D19+D17+D5</f>
        <v>9683947</v>
      </c>
      <c r="E56" s="20"/>
    </row>
    <row r="57" ht="19.5" customHeight="1"/>
    <row r="58" ht="19.5" customHeight="1"/>
    <row r="59" ht="19.5" customHeight="1"/>
  </sheetData>
  <sheetProtection/>
  <mergeCells count="3">
    <mergeCell ref="A1:E1"/>
    <mergeCell ref="A2:E2"/>
    <mergeCell ref="A3:E3"/>
  </mergeCells>
  <printOptions horizontalCentered="1"/>
  <pageMargins left="0.59" right="0.31" top="0.75" bottom="0.75" header="0.3" footer="0.3"/>
  <pageSetup horizontalDpi="600" verticalDpi="600" orientation="portrait" paperSize="9"/>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B1:E28"/>
  <sheetViews>
    <sheetView workbookViewId="0" topLeftCell="A7">
      <selection activeCell="G4" sqref="G4"/>
    </sheetView>
  </sheetViews>
  <sheetFormatPr defaultColWidth="10.28125" defaultRowHeight="12.75"/>
  <cols>
    <col min="1" max="1" width="1.1484375" style="236" customWidth="1"/>
    <col min="2" max="2" width="29.421875" style="236" customWidth="1"/>
    <col min="3" max="3" width="16.421875" style="236" customWidth="1"/>
    <col min="4" max="4" width="29.421875" style="236" customWidth="1"/>
    <col min="5" max="5" width="16.421875" style="236" customWidth="1"/>
    <col min="6" max="16384" width="10.28125" style="236" customWidth="1"/>
  </cols>
  <sheetData>
    <row r="1" spans="2:5" ht="12.75">
      <c r="B1" s="237"/>
      <c r="C1" s="238"/>
      <c r="D1" s="238"/>
      <c r="E1" s="239"/>
    </row>
    <row r="2" spans="2:5" ht="20.25">
      <c r="B2" s="240" t="s">
        <v>161</v>
      </c>
      <c r="C2" s="241"/>
      <c r="D2" s="241"/>
      <c r="E2" s="241"/>
    </row>
    <row r="3" spans="2:5" ht="12.75">
      <c r="B3" s="242"/>
      <c r="C3" s="243"/>
      <c r="D3" s="243"/>
      <c r="E3" s="244" t="s">
        <v>67</v>
      </c>
    </row>
    <row r="4" spans="2:5" s="234" customFormat="1" ht="24" customHeight="1">
      <c r="B4" s="245" t="s">
        <v>162</v>
      </c>
      <c r="C4" s="246">
        <v>9683947</v>
      </c>
      <c r="D4" s="246" t="s">
        <v>163</v>
      </c>
      <c r="E4" s="246">
        <f>SUM(E5:E26)</f>
        <v>9683947</v>
      </c>
    </row>
    <row r="5" spans="2:5" s="234" customFormat="1" ht="24" customHeight="1">
      <c r="B5" s="247" t="s">
        <v>164</v>
      </c>
      <c r="C5" s="248">
        <v>9683947</v>
      </c>
      <c r="D5" s="249" t="s">
        <v>165</v>
      </c>
      <c r="E5" s="250">
        <v>2978345</v>
      </c>
    </row>
    <row r="6" spans="2:5" s="234" customFormat="1" ht="24" customHeight="1">
      <c r="B6" s="251" t="s">
        <v>166</v>
      </c>
      <c r="C6" s="252">
        <v>9683947</v>
      </c>
      <c r="D6" s="251" t="s">
        <v>167</v>
      </c>
      <c r="E6" s="253">
        <v>0</v>
      </c>
    </row>
    <row r="7" spans="2:5" s="234" customFormat="1" ht="24" customHeight="1">
      <c r="B7" s="251" t="s">
        <v>168</v>
      </c>
      <c r="C7" s="254"/>
      <c r="D7" s="251" t="s">
        <v>169</v>
      </c>
      <c r="E7" s="253">
        <v>0</v>
      </c>
    </row>
    <row r="8" spans="2:5" s="234" customFormat="1" ht="24" customHeight="1">
      <c r="B8" s="251" t="s">
        <v>170</v>
      </c>
      <c r="C8" s="254"/>
      <c r="D8" s="251" t="s">
        <v>171</v>
      </c>
      <c r="E8" s="253">
        <v>0</v>
      </c>
    </row>
    <row r="9" spans="2:5" s="234" customFormat="1" ht="24" customHeight="1">
      <c r="B9" s="251" t="s">
        <v>172</v>
      </c>
      <c r="C9" s="254"/>
      <c r="D9" s="251" t="s">
        <v>173</v>
      </c>
      <c r="E9" s="253">
        <v>0</v>
      </c>
    </row>
    <row r="10" spans="2:5" s="234" customFormat="1" ht="24" customHeight="1">
      <c r="B10" s="251" t="s">
        <v>174</v>
      </c>
      <c r="C10" s="254"/>
      <c r="D10" s="251" t="s">
        <v>175</v>
      </c>
      <c r="E10" s="253">
        <v>145342</v>
      </c>
    </row>
    <row r="11" spans="2:5" s="234" customFormat="1" ht="30" customHeight="1">
      <c r="B11" s="255" t="s">
        <v>176</v>
      </c>
      <c r="C11" s="254"/>
      <c r="D11" s="251" t="s">
        <v>177</v>
      </c>
      <c r="E11" s="253">
        <v>269310</v>
      </c>
    </row>
    <row r="12" spans="2:5" s="234" customFormat="1" ht="24" customHeight="1">
      <c r="B12" s="247" t="s">
        <v>178</v>
      </c>
      <c r="C12" s="254"/>
      <c r="D12" s="251" t="s">
        <v>179</v>
      </c>
      <c r="E12" s="253">
        <v>1574778</v>
      </c>
    </row>
    <row r="13" spans="2:5" s="234" customFormat="1" ht="24" customHeight="1">
      <c r="B13" s="256" t="s">
        <v>180</v>
      </c>
      <c r="C13" s="254"/>
      <c r="D13" s="251" t="s">
        <v>181</v>
      </c>
      <c r="E13" s="253">
        <v>1223367</v>
      </c>
    </row>
    <row r="14" spans="2:5" s="234" customFormat="1" ht="24" customHeight="1">
      <c r="B14" s="247" t="s">
        <v>182</v>
      </c>
      <c r="C14" s="254"/>
      <c r="D14" s="251" t="s">
        <v>183</v>
      </c>
      <c r="E14" s="253">
        <v>0</v>
      </c>
    </row>
    <row r="15" spans="2:5" s="234" customFormat="1" ht="24" customHeight="1">
      <c r="B15" s="251"/>
      <c r="C15" s="254"/>
      <c r="D15" s="251" t="s">
        <v>184</v>
      </c>
      <c r="E15" s="253">
        <v>301524</v>
      </c>
    </row>
    <row r="16" spans="2:5" s="234" customFormat="1" ht="24" customHeight="1">
      <c r="B16" s="251"/>
      <c r="C16" s="254"/>
      <c r="D16" s="251" t="s">
        <v>185</v>
      </c>
      <c r="E16" s="253">
        <v>3191281</v>
      </c>
    </row>
    <row r="17" spans="2:5" s="234" customFormat="1" ht="24" customHeight="1">
      <c r="B17" s="251"/>
      <c r="C17" s="254"/>
      <c r="D17" s="251" t="s">
        <v>186</v>
      </c>
      <c r="E17" s="253">
        <v>0</v>
      </c>
    </row>
    <row r="18" spans="2:5" s="234" customFormat="1" ht="24" customHeight="1">
      <c r="B18" s="251"/>
      <c r="C18" s="254"/>
      <c r="D18" s="251" t="s">
        <v>187</v>
      </c>
      <c r="E18" s="253">
        <v>0</v>
      </c>
    </row>
    <row r="19" spans="2:5" s="234" customFormat="1" ht="24" customHeight="1">
      <c r="B19" s="251"/>
      <c r="C19" s="254"/>
      <c r="D19" s="251" t="s">
        <v>188</v>
      </c>
      <c r="E19" s="253">
        <v>0</v>
      </c>
    </row>
    <row r="20" spans="2:5" s="234" customFormat="1" ht="24" customHeight="1">
      <c r="B20" s="251"/>
      <c r="C20" s="254"/>
      <c r="D20" s="251" t="s">
        <v>189</v>
      </c>
      <c r="E20" s="253">
        <v>0</v>
      </c>
    </row>
    <row r="21" spans="2:5" s="234" customFormat="1" ht="24" customHeight="1">
      <c r="B21" s="251"/>
      <c r="C21" s="254"/>
      <c r="D21" s="251" t="s">
        <v>190</v>
      </c>
      <c r="E21" s="253">
        <v>0</v>
      </c>
    </row>
    <row r="22" spans="2:5" s="234" customFormat="1" ht="24" customHeight="1">
      <c r="B22" s="251"/>
      <c r="C22" s="254"/>
      <c r="D22" s="251" t="s">
        <v>191</v>
      </c>
      <c r="E22" s="253">
        <v>0</v>
      </c>
    </row>
    <row r="23" spans="2:5" s="234" customFormat="1" ht="24" customHeight="1">
      <c r="B23" s="251"/>
      <c r="C23" s="254"/>
      <c r="D23" s="251" t="s">
        <v>192</v>
      </c>
      <c r="E23" s="253">
        <v>0</v>
      </c>
    </row>
    <row r="24" spans="2:5" s="234" customFormat="1" ht="24" customHeight="1">
      <c r="B24" s="251"/>
      <c r="C24" s="254"/>
      <c r="D24" s="251" t="s">
        <v>193</v>
      </c>
      <c r="E24" s="253">
        <v>0</v>
      </c>
    </row>
    <row r="25" spans="2:5" s="234" customFormat="1" ht="24" customHeight="1">
      <c r="B25" s="251"/>
      <c r="C25" s="254"/>
      <c r="D25" s="251" t="s">
        <v>194</v>
      </c>
      <c r="E25" s="253">
        <v>0</v>
      </c>
    </row>
    <row r="26" spans="2:5" s="234" customFormat="1" ht="24" customHeight="1">
      <c r="B26" s="251"/>
      <c r="C26" s="254"/>
      <c r="D26" s="251" t="s">
        <v>195</v>
      </c>
      <c r="E26" s="253">
        <v>0</v>
      </c>
    </row>
    <row r="27" spans="2:5" s="234" customFormat="1" ht="24" customHeight="1">
      <c r="B27" s="247"/>
      <c r="C27" s="257"/>
      <c r="D27" s="247" t="s">
        <v>196</v>
      </c>
      <c r="E27" s="251"/>
    </row>
    <row r="28" spans="2:5" s="235" customFormat="1" ht="24" customHeight="1">
      <c r="B28" s="258" t="s">
        <v>101</v>
      </c>
      <c r="C28" s="259">
        <f>C4</f>
        <v>9683947</v>
      </c>
      <c r="D28" s="258" t="s">
        <v>102</v>
      </c>
      <c r="E28" s="260">
        <f>E4</f>
        <v>9683947</v>
      </c>
    </row>
  </sheetData>
  <sheetProtection/>
  <mergeCells count="1">
    <mergeCell ref="B2:E2"/>
  </mergeCells>
  <printOptions horizontalCentered="1"/>
  <pageMargins left="0.59" right="0.31" top="0.75" bottom="0.75" header="0.3" footer="0.3"/>
  <pageSetup horizontalDpi="600" verticalDpi="600" orientation="portrait" paperSize="9"/>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R113"/>
  <sheetViews>
    <sheetView view="pageBreakPreview" zoomScaleSheetLayoutView="100" workbookViewId="0" topLeftCell="A1">
      <pane xSplit="3" ySplit="6" topLeftCell="D25" activePane="bottomRight" state="frozen"/>
      <selection pane="bottomRight" activeCell="N50" sqref="N50:N60"/>
    </sheetView>
  </sheetViews>
  <sheetFormatPr defaultColWidth="9.140625" defaultRowHeight="14.25" customHeight="1"/>
  <cols>
    <col min="1" max="2" width="4.8515625" style="212" customWidth="1"/>
    <col min="3" max="3" width="25.57421875" style="213" customWidth="1"/>
    <col min="4" max="4" width="7.57421875" style="43" bestFit="1" customWidth="1"/>
    <col min="5" max="6" width="8.57421875" style="43" customWidth="1"/>
    <col min="7" max="7" width="6.00390625" style="43" bestFit="1" customWidth="1"/>
    <col min="8" max="9" width="8.57421875" style="43" customWidth="1"/>
    <col min="10" max="11" width="4.8515625" style="212" customWidth="1"/>
    <col min="12" max="12" width="25.8515625" style="213" customWidth="1"/>
    <col min="13" max="13" width="7.140625" style="43" customWidth="1"/>
    <col min="14" max="15" width="8.57421875" style="43" customWidth="1"/>
    <col min="16" max="16" width="6.00390625" style="43" bestFit="1" customWidth="1"/>
    <col min="17" max="18" width="8.57421875" style="43" customWidth="1"/>
    <col min="19" max="16384" width="9.140625" style="211" customWidth="1"/>
  </cols>
  <sheetData>
    <row r="1" spans="1:18" s="211" customFormat="1" ht="30" customHeight="1">
      <c r="A1" s="45" t="s">
        <v>197</v>
      </c>
      <c r="B1" s="45"/>
      <c r="C1" s="45"/>
      <c r="D1" s="45"/>
      <c r="E1" s="45"/>
      <c r="F1" s="45"/>
      <c r="G1" s="45"/>
      <c r="H1" s="45"/>
      <c r="I1" s="45"/>
      <c r="J1" s="45"/>
      <c r="K1" s="45"/>
      <c r="L1" s="45"/>
      <c r="M1" s="45"/>
      <c r="N1" s="45"/>
      <c r="O1" s="45"/>
      <c r="P1" s="45"/>
      <c r="Q1" s="45"/>
      <c r="R1" s="45"/>
    </row>
    <row r="2" spans="1:18" s="211" customFormat="1" ht="19.5" customHeight="1">
      <c r="A2" s="214"/>
      <c r="B2" s="212"/>
      <c r="C2" s="213"/>
      <c r="D2" s="43"/>
      <c r="E2" s="43"/>
      <c r="F2" s="43"/>
      <c r="G2" s="43"/>
      <c r="H2" s="43"/>
      <c r="I2" s="43"/>
      <c r="J2" s="212"/>
      <c r="K2" s="212"/>
      <c r="L2" s="213"/>
      <c r="M2" s="43"/>
      <c r="N2" s="43"/>
      <c r="O2" s="43"/>
      <c r="P2" s="43"/>
      <c r="Q2" s="43"/>
      <c r="R2" s="228" t="s">
        <v>198</v>
      </c>
    </row>
    <row r="3" spans="1:18" s="211" customFormat="1" ht="19.5" customHeight="1">
      <c r="A3" s="215" t="s">
        <v>199</v>
      </c>
      <c r="B3" s="216"/>
      <c r="C3" s="216"/>
      <c r="D3" s="216"/>
      <c r="E3" s="216"/>
      <c r="F3" s="216"/>
      <c r="G3" s="216"/>
      <c r="H3" s="216"/>
      <c r="I3" s="218"/>
      <c r="J3" s="220" t="s">
        <v>199</v>
      </c>
      <c r="K3" s="220"/>
      <c r="L3" s="220"/>
      <c r="M3" s="220"/>
      <c r="N3" s="220"/>
      <c r="O3" s="220"/>
      <c r="P3" s="220"/>
      <c r="Q3" s="220"/>
      <c r="R3" s="220"/>
    </row>
    <row r="4" spans="1:18" s="211" customFormat="1" ht="21.75" customHeight="1">
      <c r="A4" s="217" t="s">
        <v>200</v>
      </c>
      <c r="B4" s="217"/>
      <c r="C4" s="217"/>
      <c r="D4" s="215" t="s">
        <v>201</v>
      </c>
      <c r="E4" s="216"/>
      <c r="F4" s="218"/>
      <c r="G4" s="215" t="s">
        <v>202</v>
      </c>
      <c r="H4" s="216"/>
      <c r="I4" s="218"/>
      <c r="J4" s="217" t="s">
        <v>203</v>
      </c>
      <c r="K4" s="217"/>
      <c r="L4" s="217"/>
      <c r="M4" s="215" t="s">
        <v>201</v>
      </c>
      <c r="N4" s="216"/>
      <c r="O4" s="218"/>
      <c r="P4" s="215" t="s">
        <v>202</v>
      </c>
      <c r="Q4" s="216"/>
      <c r="R4" s="218"/>
    </row>
    <row r="5" spans="1:18" s="211" customFormat="1" ht="17.25" customHeight="1">
      <c r="A5" s="219" t="s">
        <v>204</v>
      </c>
      <c r="B5" s="219" t="s">
        <v>205</v>
      </c>
      <c r="C5" s="219" t="s">
        <v>113</v>
      </c>
      <c r="D5" s="220" t="s">
        <v>46</v>
      </c>
      <c r="E5" s="220" t="s">
        <v>159</v>
      </c>
      <c r="F5" s="220" t="s">
        <v>160</v>
      </c>
      <c r="G5" s="220" t="s">
        <v>46</v>
      </c>
      <c r="H5" s="220" t="s">
        <v>159</v>
      </c>
      <c r="I5" s="220" t="s">
        <v>160</v>
      </c>
      <c r="J5" s="219" t="s">
        <v>204</v>
      </c>
      <c r="K5" s="219" t="s">
        <v>205</v>
      </c>
      <c r="L5" s="219" t="s">
        <v>113</v>
      </c>
      <c r="M5" s="220" t="s">
        <v>46</v>
      </c>
      <c r="N5" s="220" t="s">
        <v>159</v>
      </c>
      <c r="O5" s="220" t="s">
        <v>160</v>
      </c>
      <c r="P5" s="220" t="s">
        <v>46</v>
      </c>
      <c r="Q5" s="220" t="s">
        <v>159</v>
      </c>
      <c r="R5" s="220" t="s">
        <v>160</v>
      </c>
    </row>
    <row r="6" spans="1:18" s="211" customFormat="1" ht="16.5" customHeight="1">
      <c r="A6" s="221" t="s">
        <v>206</v>
      </c>
      <c r="B6" s="221" t="s">
        <v>207</v>
      </c>
      <c r="C6" s="221" t="s">
        <v>208</v>
      </c>
      <c r="D6" s="221" t="s">
        <v>209</v>
      </c>
      <c r="E6" s="221" t="s">
        <v>210</v>
      </c>
      <c r="F6" s="221" t="s">
        <v>211</v>
      </c>
      <c r="G6" s="221" t="s">
        <v>212</v>
      </c>
      <c r="H6" s="221" t="s">
        <v>213</v>
      </c>
      <c r="I6" s="221" t="s">
        <v>214</v>
      </c>
      <c r="J6" s="221" t="s">
        <v>215</v>
      </c>
      <c r="K6" s="221" t="s">
        <v>216</v>
      </c>
      <c r="L6" s="221" t="s">
        <v>217</v>
      </c>
      <c r="M6" s="221" t="s">
        <v>218</v>
      </c>
      <c r="N6" s="221" t="s">
        <v>219</v>
      </c>
      <c r="O6" s="221" t="s">
        <v>220</v>
      </c>
      <c r="P6" s="221" t="s">
        <v>221</v>
      </c>
      <c r="Q6" s="221" t="s">
        <v>222</v>
      </c>
      <c r="R6" s="221" t="s">
        <v>223</v>
      </c>
    </row>
    <row r="7" spans="1:18" s="211" customFormat="1" ht="21" customHeight="1">
      <c r="A7" s="222" t="s">
        <v>224</v>
      </c>
      <c r="B7" s="223" t="s">
        <v>225</v>
      </c>
      <c r="C7" s="224" t="s">
        <v>226</v>
      </c>
      <c r="D7" s="225">
        <f>E7</f>
        <v>4408370</v>
      </c>
      <c r="E7" s="225">
        <f>SUM(E8:E9)</f>
        <v>4408370</v>
      </c>
      <c r="F7" s="225"/>
      <c r="G7" s="225"/>
      <c r="H7" s="225"/>
      <c r="I7" s="225"/>
      <c r="J7" s="222" t="s">
        <v>227</v>
      </c>
      <c r="K7" s="222" t="s">
        <v>225</v>
      </c>
      <c r="L7" s="224" t="s">
        <v>228</v>
      </c>
      <c r="M7" s="225">
        <f>SUM(M8:M20)</f>
        <v>7329237</v>
      </c>
      <c r="N7" s="225">
        <f>SUM(N8:N20)</f>
        <v>7329237</v>
      </c>
      <c r="O7" s="225"/>
      <c r="P7" s="225"/>
      <c r="Q7" s="225"/>
      <c r="R7" s="225"/>
    </row>
    <row r="8" spans="1:18" s="211" customFormat="1" ht="21" customHeight="1">
      <c r="A8" s="223"/>
      <c r="B8" s="223" t="s">
        <v>229</v>
      </c>
      <c r="C8" s="226" t="s">
        <v>230</v>
      </c>
      <c r="D8" s="225">
        <f>E8</f>
        <v>3434802</v>
      </c>
      <c r="E8" s="225">
        <v>3434802</v>
      </c>
      <c r="F8" s="225"/>
      <c r="G8" s="225"/>
      <c r="H8" s="225"/>
      <c r="I8" s="225"/>
      <c r="J8" s="223"/>
      <c r="K8" s="223" t="s">
        <v>229</v>
      </c>
      <c r="L8" s="226" t="s">
        <v>231</v>
      </c>
      <c r="M8" s="225">
        <v>1599000</v>
      </c>
      <c r="N8" s="225">
        <v>1599000</v>
      </c>
      <c r="O8" s="225"/>
      <c r="P8" s="225"/>
      <c r="Q8" s="225"/>
      <c r="R8" s="225"/>
    </row>
    <row r="9" spans="1:18" s="211" customFormat="1" ht="21" customHeight="1">
      <c r="A9" s="223"/>
      <c r="B9" s="223" t="s">
        <v>232</v>
      </c>
      <c r="C9" s="226" t="s">
        <v>233</v>
      </c>
      <c r="D9" s="225">
        <f>E9</f>
        <v>973568</v>
      </c>
      <c r="E9" s="225">
        <v>973568</v>
      </c>
      <c r="F9" s="225"/>
      <c r="G9" s="225"/>
      <c r="H9" s="225"/>
      <c r="I9" s="225"/>
      <c r="J9" s="223"/>
      <c r="K9" s="223" t="s">
        <v>232</v>
      </c>
      <c r="L9" s="226" t="s">
        <v>234</v>
      </c>
      <c r="M9" s="225">
        <v>3014988</v>
      </c>
      <c r="N9" s="225">
        <v>3014988</v>
      </c>
      <c r="O9" s="225"/>
      <c r="P9" s="225"/>
      <c r="Q9" s="225"/>
      <c r="R9" s="225"/>
    </row>
    <row r="10" spans="1:18" s="211" customFormat="1" ht="21" customHeight="1">
      <c r="A10" s="223"/>
      <c r="B10" s="223" t="s">
        <v>235</v>
      </c>
      <c r="C10" s="226" t="s">
        <v>236</v>
      </c>
      <c r="D10" s="225"/>
      <c r="E10" s="225"/>
      <c r="F10" s="225"/>
      <c r="G10" s="225"/>
      <c r="H10" s="225"/>
      <c r="I10" s="225"/>
      <c r="J10" s="223"/>
      <c r="K10" s="223" t="s">
        <v>235</v>
      </c>
      <c r="L10" s="226" t="s">
        <v>237</v>
      </c>
      <c r="M10" s="225">
        <v>71816</v>
      </c>
      <c r="N10" s="225">
        <v>71816</v>
      </c>
      <c r="O10" s="225"/>
      <c r="P10" s="225"/>
      <c r="Q10" s="225"/>
      <c r="R10" s="225"/>
    </row>
    <row r="11" spans="1:18" s="211" customFormat="1" ht="21" customHeight="1">
      <c r="A11" s="223"/>
      <c r="B11" s="223" t="s">
        <v>238</v>
      </c>
      <c r="C11" s="226" t="s">
        <v>239</v>
      </c>
      <c r="D11" s="225"/>
      <c r="E11" s="225"/>
      <c r="F11" s="225"/>
      <c r="G11" s="225"/>
      <c r="H11" s="225"/>
      <c r="I11" s="225"/>
      <c r="J11" s="223"/>
      <c r="K11" s="223" t="s">
        <v>240</v>
      </c>
      <c r="L11" s="226" t="s">
        <v>241</v>
      </c>
      <c r="M11" s="225"/>
      <c r="N11" s="225"/>
      <c r="O11" s="225"/>
      <c r="P11" s="225"/>
      <c r="Q11" s="225"/>
      <c r="R11" s="225"/>
    </row>
    <row r="12" spans="1:18" s="211" customFormat="1" ht="21" customHeight="1">
      <c r="A12" s="222" t="s">
        <v>242</v>
      </c>
      <c r="B12" s="222" t="s">
        <v>225</v>
      </c>
      <c r="C12" s="224" t="s">
        <v>243</v>
      </c>
      <c r="D12" s="225">
        <f>E12</f>
        <v>991297</v>
      </c>
      <c r="E12" s="225">
        <f>SUM(E13:E22)</f>
        <v>991297</v>
      </c>
      <c r="F12" s="225"/>
      <c r="G12" s="225"/>
      <c r="H12" s="225"/>
      <c r="I12" s="225"/>
      <c r="J12" s="223"/>
      <c r="K12" s="223" t="s">
        <v>244</v>
      </c>
      <c r="L12" s="226" t="s">
        <v>245</v>
      </c>
      <c r="M12" s="225">
        <v>1081206</v>
      </c>
      <c r="N12" s="225">
        <v>1081206</v>
      </c>
      <c r="O12" s="225"/>
      <c r="P12" s="225"/>
      <c r="Q12" s="225"/>
      <c r="R12" s="225"/>
    </row>
    <row r="13" spans="1:18" s="211" customFormat="1" ht="21" customHeight="1">
      <c r="A13" s="223"/>
      <c r="B13" s="223" t="s">
        <v>229</v>
      </c>
      <c r="C13" s="226" t="s">
        <v>246</v>
      </c>
      <c r="D13" s="225">
        <f>E13</f>
        <v>788597</v>
      </c>
      <c r="E13" s="225">
        <v>788597</v>
      </c>
      <c r="F13" s="225"/>
      <c r="G13" s="225"/>
      <c r="H13" s="225"/>
      <c r="I13" s="225"/>
      <c r="J13" s="223"/>
      <c r="K13" s="223" t="s">
        <v>247</v>
      </c>
      <c r="L13" s="227" t="s">
        <v>248</v>
      </c>
      <c r="M13" s="225">
        <v>937173</v>
      </c>
      <c r="N13" s="225">
        <v>937173</v>
      </c>
      <c r="O13" s="225"/>
      <c r="P13" s="225"/>
      <c r="Q13" s="225"/>
      <c r="R13" s="225"/>
    </row>
    <row r="14" spans="1:18" s="211" customFormat="1" ht="21" customHeight="1">
      <c r="A14" s="223"/>
      <c r="B14" s="223" t="s">
        <v>232</v>
      </c>
      <c r="C14" s="226" t="s">
        <v>249</v>
      </c>
      <c r="D14" s="225">
        <f>E14</f>
        <v>50600</v>
      </c>
      <c r="E14" s="225">
        <v>50600</v>
      </c>
      <c r="F14" s="225"/>
      <c r="G14" s="225"/>
      <c r="H14" s="225"/>
      <c r="I14" s="225"/>
      <c r="J14" s="223"/>
      <c r="K14" s="223" t="s">
        <v>250</v>
      </c>
      <c r="L14" s="226" t="s">
        <v>251</v>
      </c>
      <c r="M14" s="225"/>
      <c r="N14" s="225"/>
      <c r="O14" s="225"/>
      <c r="P14" s="225"/>
      <c r="Q14" s="225"/>
      <c r="R14" s="225"/>
    </row>
    <row r="15" spans="1:18" s="211" customFormat="1" ht="21" customHeight="1">
      <c r="A15" s="223"/>
      <c r="B15" s="223" t="s">
        <v>235</v>
      </c>
      <c r="C15" s="226" t="s">
        <v>252</v>
      </c>
      <c r="D15" s="225">
        <f>E15</f>
        <v>14000</v>
      </c>
      <c r="E15" s="225">
        <v>14000</v>
      </c>
      <c r="F15" s="225"/>
      <c r="G15" s="225"/>
      <c r="H15" s="225"/>
      <c r="I15" s="225"/>
      <c r="J15" s="223"/>
      <c r="K15" s="223" t="s">
        <v>253</v>
      </c>
      <c r="L15" s="226" t="s">
        <v>254</v>
      </c>
      <c r="M15" s="225">
        <v>363706</v>
      </c>
      <c r="N15" s="225">
        <v>363706</v>
      </c>
      <c r="O15" s="225"/>
      <c r="P15" s="225"/>
      <c r="Q15" s="225"/>
      <c r="R15" s="225"/>
    </row>
    <row r="16" spans="1:18" s="211" customFormat="1" ht="21" customHeight="1">
      <c r="A16" s="223"/>
      <c r="B16" s="223" t="s">
        <v>255</v>
      </c>
      <c r="C16" s="226" t="s">
        <v>256</v>
      </c>
      <c r="D16" s="225"/>
      <c r="E16" s="225"/>
      <c r="F16" s="225"/>
      <c r="G16" s="225"/>
      <c r="H16" s="225"/>
      <c r="I16" s="225"/>
      <c r="J16" s="223"/>
      <c r="K16" s="223" t="s">
        <v>257</v>
      </c>
      <c r="L16" s="226" t="s">
        <v>258</v>
      </c>
      <c r="M16" s="225">
        <v>196296</v>
      </c>
      <c r="N16" s="225">
        <v>196296</v>
      </c>
      <c r="O16" s="225"/>
      <c r="P16" s="225"/>
      <c r="Q16" s="225"/>
      <c r="R16" s="225"/>
    </row>
    <row r="17" spans="1:18" s="211" customFormat="1" ht="21" customHeight="1">
      <c r="A17" s="223"/>
      <c r="B17" s="223" t="s">
        <v>259</v>
      </c>
      <c r="C17" s="226" t="s">
        <v>260</v>
      </c>
      <c r="D17" s="225">
        <f>E17</f>
        <v>35300</v>
      </c>
      <c r="E17" s="225">
        <v>35300</v>
      </c>
      <c r="F17" s="225"/>
      <c r="G17" s="225"/>
      <c r="H17" s="225"/>
      <c r="I17" s="225"/>
      <c r="J17" s="223"/>
      <c r="K17" s="223" t="s">
        <v>261</v>
      </c>
      <c r="L17" s="226" t="s">
        <v>262</v>
      </c>
      <c r="M17" s="225">
        <v>65052</v>
      </c>
      <c r="N17" s="225">
        <v>65052</v>
      </c>
      <c r="O17" s="225"/>
      <c r="P17" s="225"/>
      <c r="Q17" s="225"/>
      <c r="R17" s="225"/>
    </row>
    <row r="18" spans="1:18" s="211" customFormat="1" ht="21" customHeight="1">
      <c r="A18" s="223"/>
      <c r="B18" s="223" t="s">
        <v>240</v>
      </c>
      <c r="C18" s="226" t="s">
        <v>263</v>
      </c>
      <c r="D18" s="225">
        <f>E18</f>
        <v>64800</v>
      </c>
      <c r="E18" s="225">
        <v>64800</v>
      </c>
      <c r="F18" s="225"/>
      <c r="G18" s="225"/>
      <c r="H18" s="225"/>
      <c r="I18" s="225"/>
      <c r="J18" s="223"/>
      <c r="K18" s="223" t="s">
        <v>264</v>
      </c>
      <c r="L18" s="226" t="s">
        <v>236</v>
      </c>
      <c r="M18" s="225"/>
      <c r="N18" s="225"/>
      <c r="O18" s="225"/>
      <c r="P18" s="225"/>
      <c r="Q18" s="225"/>
      <c r="R18" s="225"/>
    </row>
    <row r="19" spans="1:18" s="211" customFormat="1" ht="21" customHeight="1">
      <c r="A19" s="223"/>
      <c r="B19" s="223" t="s">
        <v>244</v>
      </c>
      <c r="C19" s="226" t="s">
        <v>265</v>
      </c>
      <c r="D19" s="225"/>
      <c r="E19" s="225"/>
      <c r="F19" s="225"/>
      <c r="G19" s="225"/>
      <c r="H19" s="225"/>
      <c r="I19" s="225"/>
      <c r="J19" s="223"/>
      <c r="K19" s="223" t="s">
        <v>266</v>
      </c>
      <c r="L19" s="226" t="s">
        <v>267</v>
      </c>
      <c r="M19" s="225"/>
      <c r="N19" s="225"/>
      <c r="O19" s="225"/>
      <c r="P19" s="225"/>
      <c r="Q19" s="225"/>
      <c r="R19" s="225"/>
    </row>
    <row r="20" spans="1:18" s="211" customFormat="1" ht="21" customHeight="1">
      <c r="A20" s="223"/>
      <c r="B20" s="223" t="s">
        <v>247</v>
      </c>
      <c r="C20" s="226" t="s">
        <v>268</v>
      </c>
      <c r="D20" s="225">
        <f>E20</f>
        <v>38000</v>
      </c>
      <c r="E20" s="225">
        <v>38000</v>
      </c>
      <c r="F20" s="225"/>
      <c r="G20" s="225"/>
      <c r="H20" s="225"/>
      <c r="I20" s="225"/>
      <c r="J20" s="223"/>
      <c r="K20" s="223" t="s">
        <v>238</v>
      </c>
      <c r="L20" s="226" t="s">
        <v>239</v>
      </c>
      <c r="M20" s="225"/>
      <c r="N20" s="225"/>
      <c r="O20" s="225"/>
      <c r="P20" s="225"/>
      <c r="Q20" s="225"/>
      <c r="R20" s="225"/>
    </row>
    <row r="21" spans="1:18" s="211" customFormat="1" ht="21" customHeight="1">
      <c r="A21" s="223"/>
      <c r="B21" s="223" t="s">
        <v>250</v>
      </c>
      <c r="C21" s="226" t="s">
        <v>269</v>
      </c>
      <c r="D21" s="225"/>
      <c r="E21" s="225"/>
      <c r="F21" s="225"/>
      <c r="G21" s="225"/>
      <c r="H21" s="225"/>
      <c r="I21" s="225"/>
      <c r="J21" s="222" t="s">
        <v>270</v>
      </c>
      <c r="K21" s="222" t="s">
        <v>225</v>
      </c>
      <c r="L21" s="224" t="s">
        <v>271</v>
      </c>
      <c r="M21" s="225">
        <f>SUM(M22:M48)</f>
        <v>1050672</v>
      </c>
      <c r="N21" s="225">
        <f>SUM(N22:N48)</f>
        <v>1050672</v>
      </c>
      <c r="O21" s="225"/>
      <c r="P21" s="225"/>
      <c r="Q21" s="225"/>
      <c r="R21" s="225"/>
    </row>
    <row r="22" spans="1:18" s="211" customFormat="1" ht="21" customHeight="1">
      <c r="A22" s="223"/>
      <c r="B22" s="223" t="s">
        <v>238</v>
      </c>
      <c r="C22" s="226" t="s">
        <v>272</v>
      </c>
      <c r="D22" s="225"/>
      <c r="E22" s="225"/>
      <c r="F22" s="225"/>
      <c r="G22" s="225"/>
      <c r="H22" s="225"/>
      <c r="I22" s="225"/>
      <c r="J22" s="223"/>
      <c r="K22" s="223" t="s">
        <v>229</v>
      </c>
      <c r="L22" s="226" t="s">
        <v>273</v>
      </c>
      <c r="M22" s="225">
        <v>554272</v>
      </c>
      <c r="N22" s="225">
        <v>554272</v>
      </c>
      <c r="O22" s="225"/>
      <c r="P22" s="225"/>
      <c r="Q22" s="225"/>
      <c r="R22" s="225"/>
    </row>
    <row r="23" spans="1:18" s="211" customFormat="1" ht="21" customHeight="1">
      <c r="A23" s="222" t="s">
        <v>274</v>
      </c>
      <c r="B23" s="222" t="s">
        <v>225</v>
      </c>
      <c r="C23" s="224" t="s">
        <v>275</v>
      </c>
      <c r="D23" s="225"/>
      <c r="E23" s="225"/>
      <c r="F23" s="225"/>
      <c r="G23" s="225"/>
      <c r="H23" s="225"/>
      <c r="I23" s="225"/>
      <c r="J23" s="223"/>
      <c r="K23" s="223" t="s">
        <v>232</v>
      </c>
      <c r="L23" s="226" t="s">
        <v>276</v>
      </c>
      <c r="M23" s="225"/>
      <c r="N23" s="225"/>
      <c r="O23" s="225"/>
      <c r="P23" s="225"/>
      <c r="Q23" s="225"/>
      <c r="R23" s="225"/>
    </row>
    <row r="24" spans="1:18" s="211" customFormat="1" ht="21" customHeight="1">
      <c r="A24" s="223"/>
      <c r="B24" s="223" t="s">
        <v>229</v>
      </c>
      <c r="C24" s="226" t="s">
        <v>277</v>
      </c>
      <c r="D24" s="225"/>
      <c r="E24" s="225"/>
      <c r="F24" s="225"/>
      <c r="G24" s="225"/>
      <c r="H24" s="225"/>
      <c r="I24" s="225"/>
      <c r="J24" s="223"/>
      <c r="K24" s="223" t="s">
        <v>235</v>
      </c>
      <c r="L24" s="226" t="s">
        <v>278</v>
      </c>
      <c r="M24" s="225"/>
      <c r="N24" s="225"/>
      <c r="O24" s="225"/>
      <c r="P24" s="225"/>
      <c r="Q24" s="225"/>
      <c r="R24" s="225"/>
    </row>
    <row r="25" spans="1:18" s="211" customFormat="1" ht="21" customHeight="1">
      <c r="A25" s="223"/>
      <c r="B25" s="223" t="s">
        <v>232</v>
      </c>
      <c r="C25" s="226" t="s">
        <v>279</v>
      </c>
      <c r="D25" s="225"/>
      <c r="E25" s="225"/>
      <c r="F25" s="225"/>
      <c r="G25" s="225"/>
      <c r="H25" s="225"/>
      <c r="I25" s="225"/>
      <c r="J25" s="223"/>
      <c r="K25" s="223" t="s">
        <v>255</v>
      </c>
      <c r="L25" s="226" t="s">
        <v>280</v>
      </c>
      <c r="M25" s="225"/>
      <c r="N25" s="225"/>
      <c r="O25" s="225"/>
      <c r="P25" s="225"/>
      <c r="Q25" s="225"/>
      <c r="R25" s="225"/>
    </row>
    <row r="26" spans="1:18" s="211" customFormat="1" ht="21" customHeight="1">
      <c r="A26" s="223"/>
      <c r="B26" s="223" t="s">
        <v>235</v>
      </c>
      <c r="C26" s="226" t="s">
        <v>281</v>
      </c>
      <c r="D26" s="225"/>
      <c r="E26" s="225"/>
      <c r="F26" s="225"/>
      <c r="G26" s="225"/>
      <c r="H26" s="225"/>
      <c r="I26" s="225"/>
      <c r="J26" s="223"/>
      <c r="K26" s="223" t="s">
        <v>259</v>
      </c>
      <c r="L26" s="226" t="s">
        <v>282</v>
      </c>
      <c r="M26" s="225"/>
      <c r="N26" s="225"/>
      <c r="O26" s="225"/>
      <c r="P26" s="225"/>
      <c r="Q26" s="225"/>
      <c r="R26" s="225"/>
    </row>
    <row r="27" spans="1:18" s="211" customFormat="1" ht="21" customHeight="1">
      <c r="A27" s="223"/>
      <c r="B27" s="223" t="s">
        <v>259</v>
      </c>
      <c r="C27" s="226" t="s">
        <v>283</v>
      </c>
      <c r="D27" s="225"/>
      <c r="E27" s="225"/>
      <c r="F27" s="225"/>
      <c r="G27" s="225"/>
      <c r="H27" s="225"/>
      <c r="I27" s="225"/>
      <c r="J27" s="223"/>
      <c r="K27" s="223" t="s">
        <v>240</v>
      </c>
      <c r="L27" s="226" t="s">
        <v>284</v>
      </c>
      <c r="M27" s="225">
        <v>10000</v>
      </c>
      <c r="N27" s="225">
        <v>10000</v>
      </c>
      <c r="O27" s="225"/>
      <c r="P27" s="225"/>
      <c r="Q27" s="225"/>
      <c r="R27" s="225"/>
    </row>
    <row r="28" spans="1:18" s="211" customFormat="1" ht="21" customHeight="1">
      <c r="A28" s="223"/>
      <c r="B28" s="223" t="s">
        <v>240</v>
      </c>
      <c r="C28" s="226" t="s">
        <v>285</v>
      </c>
      <c r="D28" s="225"/>
      <c r="E28" s="225"/>
      <c r="F28" s="225"/>
      <c r="G28" s="225"/>
      <c r="H28" s="225"/>
      <c r="I28" s="225"/>
      <c r="J28" s="223"/>
      <c r="K28" s="223" t="s">
        <v>244</v>
      </c>
      <c r="L28" s="226" t="s">
        <v>286</v>
      </c>
      <c r="M28" s="225">
        <v>1500</v>
      </c>
      <c r="N28" s="225">
        <v>1500</v>
      </c>
      <c r="O28" s="225"/>
      <c r="P28" s="225"/>
      <c r="Q28" s="225"/>
      <c r="R28" s="225"/>
    </row>
    <row r="29" spans="1:18" s="211" customFormat="1" ht="21" customHeight="1">
      <c r="A29" s="223"/>
      <c r="B29" s="223" t="s">
        <v>244</v>
      </c>
      <c r="C29" s="226" t="s">
        <v>287</v>
      </c>
      <c r="D29" s="225"/>
      <c r="E29" s="225"/>
      <c r="F29" s="225"/>
      <c r="G29" s="225"/>
      <c r="H29" s="225"/>
      <c r="I29" s="225"/>
      <c r="J29" s="223"/>
      <c r="K29" s="223" t="s">
        <v>247</v>
      </c>
      <c r="L29" s="226" t="s">
        <v>288</v>
      </c>
      <c r="M29" s="225"/>
      <c r="N29" s="225"/>
      <c r="O29" s="225"/>
      <c r="P29" s="225"/>
      <c r="Q29" s="225"/>
      <c r="R29" s="225"/>
    </row>
    <row r="30" spans="1:18" s="211" customFormat="1" ht="21" customHeight="1">
      <c r="A30" s="223"/>
      <c r="B30" s="223" t="s">
        <v>238</v>
      </c>
      <c r="C30" s="226" t="s">
        <v>289</v>
      </c>
      <c r="D30" s="225"/>
      <c r="E30" s="225"/>
      <c r="F30" s="225"/>
      <c r="G30" s="225"/>
      <c r="H30" s="225"/>
      <c r="I30" s="225"/>
      <c r="J30" s="223"/>
      <c r="K30" s="223" t="s">
        <v>250</v>
      </c>
      <c r="L30" s="226" t="s">
        <v>290</v>
      </c>
      <c r="M30" s="225"/>
      <c r="N30" s="225"/>
      <c r="O30" s="225"/>
      <c r="P30" s="225"/>
      <c r="Q30" s="225"/>
      <c r="R30" s="225"/>
    </row>
    <row r="31" spans="1:18" s="211" customFormat="1" ht="21" customHeight="1">
      <c r="A31" s="222" t="s">
        <v>291</v>
      </c>
      <c r="B31" s="222" t="s">
        <v>225</v>
      </c>
      <c r="C31" s="224" t="s">
        <v>292</v>
      </c>
      <c r="D31" s="225"/>
      <c r="E31" s="225"/>
      <c r="F31" s="225"/>
      <c r="G31" s="225"/>
      <c r="H31" s="225"/>
      <c r="I31" s="225"/>
      <c r="J31" s="223"/>
      <c r="K31" s="223" t="s">
        <v>257</v>
      </c>
      <c r="L31" s="226" t="s">
        <v>293</v>
      </c>
      <c r="M31" s="225"/>
      <c r="N31" s="225"/>
      <c r="O31" s="225"/>
      <c r="P31" s="225"/>
      <c r="Q31" s="225"/>
      <c r="R31" s="225"/>
    </row>
    <row r="32" spans="1:18" s="211" customFormat="1" ht="21" customHeight="1">
      <c r="A32" s="223"/>
      <c r="B32" s="223" t="s">
        <v>229</v>
      </c>
      <c r="C32" s="226" t="s">
        <v>277</v>
      </c>
      <c r="D32" s="225"/>
      <c r="E32" s="225"/>
      <c r="F32" s="225"/>
      <c r="G32" s="225"/>
      <c r="H32" s="225"/>
      <c r="I32" s="225"/>
      <c r="J32" s="223"/>
      <c r="K32" s="223" t="s">
        <v>261</v>
      </c>
      <c r="L32" s="226" t="s">
        <v>265</v>
      </c>
      <c r="M32" s="225"/>
      <c r="N32" s="225"/>
      <c r="O32" s="225"/>
      <c r="P32" s="225"/>
      <c r="Q32" s="225"/>
      <c r="R32" s="225"/>
    </row>
    <row r="33" spans="1:18" s="211" customFormat="1" ht="21" customHeight="1">
      <c r="A33" s="223"/>
      <c r="B33" s="223" t="s">
        <v>232</v>
      </c>
      <c r="C33" s="226" t="s">
        <v>279</v>
      </c>
      <c r="D33" s="225"/>
      <c r="E33" s="225"/>
      <c r="F33" s="225"/>
      <c r="G33" s="225"/>
      <c r="H33" s="225"/>
      <c r="I33" s="225"/>
      <c r="J33" s="223"/>
      <c r="K33" s="223" t="s">
        <v>264</v>
      </c>
      <c r="L33" s="226" t="s">
        <v>269</v>
      </c>
      <c r="M33" s="225"/>
      <c r="N33" s="225"/>
      <c r="O33" s="225"/>
      <c r="P33" s="225"/>
      <c r="Q33" s="225"/>
      <c r="R33" s="225"/>
    </row>
    <row r="34" spans="1:18" s="211" customFormat="1" ht="21" customHeight="1">
      <c r="A34" s="223"/>
      <c r="B34" s="223" t="s">
        <v>235</v>
      </c>
      <c r="C34" s="226" t="s">
        <v>281</v>
      </c>
      <c r="D34" s="225"/>
      <c r="E34" s="225"/>
      <c r="F34" s="225"/>
      <c r="G34" s="225"/>
      <c r="H34" s="225"/>
      <c r="I34" s="225"/>
      <c r="J34" s="223"/>
      <c r="K34" s="223" t="s">
        <v>266</v>
      </c>
      <c r="L34" s="226" t="s">
        <v>294</v>
      </c>
      <c r="M34" s="225"/>
      <c r="N34" s="225"/>
      <c r="O34" s="225"/>
      <c r="P34" s="225"/>
      <c r="Q34" s="225"/>
      <c r="R34" s="225"/>
    </row>
    <row r="35" spans="1:18" s="211" customFormat="1" ht="21" customHeight="1">
      <c r="A35" s="223"/>
      <c r="B35" s="223" t="s">
        <v>255</v>
      </c>
      <c r="C35" s="226" t="s">
        <v>285</v>
      </c>
      <c r="D35" s="225"/>
      <c r="E35" s="225"/>
      <c r="F35" s="225"/>
      <c r="G35" s="225"/>
      <c r="H35" s="225"/>
      <c r="I35" s="225"/>
      <c r="J35" s="223"/>
      <c r="K35" s="223" t="s">
        <v>295</v>
      </c>
      <c r="L35" s="226" t="s">
        <v>249</v>
      </c>
      <c r="M35" s="225">
        <v>50600</v>
      </c>
      <c r="N35" s="225">
        <v>50600</v>
      </c>
      <c r="O35" s="225"/>
      <c r="P35" s="225"/>
      <c r="Q35" s="225"/>
      <c r="R35" s="225"/>
    </row>
    <row r="36" spans="1:18" s="211" customFormat="1" ht="21" customHeight="1">
      <c r="A36" s="223"/>
      <c r="B36" s="223" t="s">
        <v>259</v>
      </c>
      <c r="C36" s="226" t="s">
        <v>287</v>
      </c>
      <c r="D36" s="225"/>
      <c r="E36" s="225"/>
      <c r="F36" s="225"/>
      <c r="G36" s="225"/>
      <c r="H36" s="225"/>
      <c r="I36" s="225"/>
      <c r="J36" s="223"/>
      <c r="K36" s="223" t="s">
        <v>296</v>
      </c>
      <c r="L36" s="226" t="s">
        <v>252</v>
      </c>
      <c r="M36" s="225">
        <v>14000</v>
      </c>
      <c r="N36" s="225">
        <v>14000</v>
      </c>
      <c r="O36" s="225"/>
      <c r="P36" s="225"/>
      <c r="Q36" s="225"/>
      <c r="R36" s="225"/>
    </row>
    <row r="37" spans="1:18" s="211" customFormat="1" ht="21" customHeight="1">
      <c r="A37" s="223"/>
      <c r="B37" s="223" t="s">
        <v>238</v>
      </c>
      <c r="C37" s="226" t="s">
        <v>289</v>
      </c>
      <c r="D37" s="225"/>
      <c r="E37" s="225"/>
      <c r="F37" s="225"/>
      <c r="G37" s="225"/>
      <c r="H37" s="225"/>
      <c r="I37" s="225"/>
      <c r="J37" s="223"/>
      <c r="K37" s="223" t="s">
        <v>297</v>
      </c>
      <c r="L37" s="226" t="s">
        <v>263</v>
      </c>
      <c r="M37" s="225">
        <v>69800</v>
      </c>
      <c r="N37" s="225">
        <v>69800</v>
      </c>
      <c r="O37" s="225"/>
      <c r="P37" s="225"/>
      <c r="Q37" s="225"/>
      <c r="R37" s="225"/>
    </row>
    <row r="38" spans="1:18" s="211" customFormat="1" ht="21" customHeight="1">
      <c r="A38" s="222" t="s">
        <v>298</v>
      </c>
      <c r="B38" s="222" t="s">
        <v>225</v>
      </c>
      <c r="C38" s="224" t="s">
        <v>299</v>
      </c>
      <c r="D38" s="225">
        <f>E38</f>
        <v>2980242</v>
      </c>
      <c r="E38" s="225">
        <f>SUM(E39:E41)</f>
        <v>2980242</v>
      </c>
      <c r="F38" s="225"/>
      <c r="G38" s="225"/>
      <c r="H38" s="225"/>
      <c r="I38" s="225"/>
      <c r="J38" s="223"/>
      <c r="K38" s="223" t="s">
        <v>300</v>
      </c>
      <c r="L38" s="226" t="s">
        <v>301</v>
      </c>
      <c r="M38" s="225"/>
      <c r="N38" s="225"/>
      <c r="O38" s="225"/>
      <c r="P38" s="225"/>
      <c r="Q38" s="225"/>
      <c r="R38" s="225"/>
    </row>
    <row r="39" spans="1:18" s="211" customFormat="1" ht="21" customHeight="1">
      <c r="A39" s="223"/>
      <c r="B39" s="223" t="s">
        <v>229</v>
      </c>
      <c r="C39" s="226" t="s">
        <v>228</v>
      </c>
      <c r="D39" s="225">
        <f>E39</f>
        <v>2920867</v>
      </c>
      <c r="E39" s="225">
        <v>2920867</v>
      </c>
      <c r="F39" s="225"/>
      <c r="G39" s="225"/>
      <c r="H39" s="225"/>
      <c r="I39" s="225"/>
      <c r="J39" s="223"/>
      <c r="K39" s="223" t="s">
        <v>302</v>
      </c>
      <c r="L39" s="226" t="s">
        <v>303</v>
      </c>
      <c r="M39" s="225"/>
      <c r="N39" s="225"/>
      <c r="O39" s="225"/>
      <c r="P39" s="225"/>
      <c r="Q39" s="225"/>
      <c r="R39" s="225"/>
    </row>
    <row r="40" spans="1:18" s="211" customFormat="1" ht="21" customHeight="1">
      <c r="A40" s="223"/>
      <c r="B40" s="223" t="s">
        <v>232</v>
      </c>
      <c r="C40" s="226" t="s">
        <v>271</v>
      </c>
      <c r="D40" s="225">
        <f>E40</f>
        <v>59375</v>
      </c>
      <c r="E40" s="225">
        <v>59375</v>
      </c>
      <c r="F40" s="225"/>
      <c r="G40" s="225"/>
      <c r="H40" s="225"/>
      <c r="I40" s="225"/>
      <c r="J40" s="223"/>
      <c r="K40" s="223" t="s">
        <v>304</v>
      </c>
      <c r="L40" s="226" t="s">
        <v>305</v>
      </c>
      <c r="M40" s="225"/>
      <c r="N40" s="225"/>
      <c r="O40" s="225"/>
      <c r="P40" s="225"/>
      <c r="Q40" s="225"/>
      <c r="R40" s="225"/>
    </row>
    <row r="41" spans="1:18" s="211" customFormat="1" ht="21" customHeight="1">
      <c r="A41" s="223"/>
      <c r="B41" s="223" t="s">
        <v>238</v>
      </c>
      <c r="C41" s="226" t="s">
        <v>306</v>
      </c>
      <c r="D41" s="225"/>
      <c r="E41" s="225"/>
      <c r="F41" s="225"/>
      <c r="G41" s="225"/>
      <c r="H41" s="225"/>
      <c r="I41" s="225"/>
      <c r="J41" s="223"/>
      <c r="K41" s="223" t="s">
        <v>307</v>
      </c>
      <c r="L41" s="226" t="s">
        <v>308</v>
      </c>
      <c r="M41" s="225">
        <v>35300</v>
      </c>
      <c r="N41" s="225">
        <v>35300</v>
      </c>
      <c r="O41" s="225"/>
      <c r="P41" s="225"/>
      <c r="Q41" s="225"/>
      <c r="R41" s="225"/>
    </row>
    <row r="42" spans="1:18" s="211" customFormat="1" ht="21" customHeight="1">
      <c r="A42" s="222" t="s">
        <v>309</v>
      </c>
      <c r="B42" s="222" t="s">
        <v>225</v>
      </c>
      <c r="C42" s="224" t="s">
        <v>310</v>
      </c>
      <c r="D42" s="225"/>
      <c r="E42" s="225"/>
      <c r="F42" s="225"/>
      <c r="G42" s="225"/>
      <c r="H42" s="225"/>
      <c r="I42" s="225"/>
      <c r="J42" s="223"/>
      <c r="K42" s="223" t="s">
        <v>311</v>
      </c>
      <c r="L42" s="226" t="s">
        <v>260</v>
      </c>
      <c r="M42" s="225"/>
      <c r="N42" s="225"/>
      <c r="O42" s="225"/>
      <c r="P42" s="225"/>
      <c r="Q42" s="225"/>
      <c r="R42" s="225"/>
    </row>
    <row r="43" spans="1:18" s="211" customFormat="1" ht="21" customHeight="1">
      <c r="A43" s="223"/>
      <c r="B43" s="223" t="s">
        <v>229</v>
      </c>
      <c r="C43" s="226" t="s">
        <v>312</v>
      </c>
      <c r="D43" s="225"/>
      <c r="E43" s="225"/>
      <c r="F43" s="225"/>
      <c r="G43" s="225"/>
      <c r="H43" s="225"/>
      <c r="I43" s="225"/>
      <c r="J43" s="223"/>
      <c r="K43" s="223" t="s">
        <v>313</v>
      </c>
      <c r="L43" s="226" t="s">
        <v>314</v>
      </c>
      <c r="M43" s="225"/>
      <c r="N43" s="225"/>
      <c r="O43" s="225"/>
      <c r="P43" s="225"/>
      <c r="Q43" s="225"/>
      <c r="R43" s="225"/>
    </row>
    <row r="44" spans="1:18" s="211" customFormat="1" ht="21" customHeight="1">
      <c r="A44" s="223"/>
      <c r="B44" s="223" t="s">
        <v>232</v>
      </c>
      <c r="C44" s="226" t="s">
        <v>315</v>
      </c>
      <c r="D44" s="225"/>
      <c r="E44" s="225"/>
      <c r="F44" s="225"/>
      <c r="G44" s="225"/>
      <c r="H44" s="225"/>
      <c r="I44" s="225"/>
      <c r="J44" s="223"/>
      <c r="K44" s="223" t="s">
        <v>316</v>
      </c>
      <c r="L44" s="226" t="s">
        <v>317</v>
      </c>
      <c r="M44" s="225"/>
      <c r="N44" s="225"/>
      <c r="O44" s="225"/>
      <c r="P44" s="225"/>
      <c r="Q44" s="225"/>
      <c r="R44" s="225"/>
    </row>
    <row r="45" spans="1:18" s="211" customFormat="1" ht="21" customHeight="1">
      <c r="A45" s="222" t="s">
        <v>318</v>
      </c>
      <c r="B45" s="222" t="s">
        <v>225</v>
      </c>
      <c r="C45" s="224" t="s">
        <v>319</v>
      </c>
      <c r="D45" s="225"/>
      <c r="E45" s="225"/>
      <c r="F45" s="225"/>
      <c r="G45" s="225"/>
      <c r="H45" s="225"/>
      <c r="I45" s="225"/>
      <c r="J45" s="223"/>
      <c r="K45" s="223" t="s">
        <v>320</v>
      </c>
      <c r="L45" s="226" t="s">
        <v>268</v>
      </c>
      <c r="M45" s="225">
        <v>38000</v>
      </c>
      <c r="N45" s="225">
        <v>38000</v>
      </c>
      <c r="O45" s="225"/>
      <c r="P45" s="225"/>
      <c r="Q45" s="225"/>
      <c r="R45" s="225"/>
    </row>
    <row r="46" spans="1:18" s="211" customFormat="1" ht="21" customHeight="1">
      <c r="A46" s="223"/>
      <c r="B46" s="223" t="s">
        <v>229</v>
      </c>
      <c r="C46" s="226" t="s">
        <v>321</v>
      </c>
      <c r="D46" s="225"/>
      <c r="E46" s="225"/>
      <c r="F46" s="225"/>
      <c r="G46" s="225"/>
      <c r="H46" s="225"/>
      <c r="I46" s="225"/>
      <c r="J46" s="223"/>
      <c r="K46" s="223" t="s">
        <v>322</v>
      </c>
      <c r="L46" s="226" t="s">
        <v>323</v>
      </c>
      <c r="M46" s="225">
        <v>277200</v>
      </c>
      <c r="N46" s="225">
        <v>277200</v>
      </c>
      <c r="O46" s="225"/>
      <c r="P46" s="225"/>
      <c r="Q46" s="225"/>
      <c r="R46" s="225"/>
    </row>
    <row r="47" spans="1:18" s="211" customFormat="1" ht="21" customHeight="1">
      <c r="A47" s="223"/>
      <c r="B47" s="223" t="s">
        <v>232</v>
      </c>
      <c r="C47" s="226" t="s">
        <v>324</v>
      </c>
      <c r="D47" s="225"/>
      <c r="E47" s="225"/>
      <c r="F47" s="225"/>
      <c r="G47" s="225"/>
      <c r="H47" s="225"/>
      <c r="I47" s="225"/>
      <c r="J47" s="223"/>
      <c r="K47" s="223" t="s">
        <v>325</v>
      </c>
      <c r="L47" s="226" t="s">
        <v>326</v>
      </c>
      <c r="M47" s="225"/>
      <c r="N47" s="225"/>
      <c r="O47" s="225"/>
      <c r="P47" s="225"/>
      <c r="Q47" s="225"/>
      <c r="R47" s="225"/>
    </row>
    <row r="48" spans="1:18" s="211" customFormat="1" ht="21" customHeight="1">
      <c r="A48" s="223"/>
      <c r="B48" s="223" t="s">
        <v>238</v>
      </c>
      <c r="C48" s="226" t="s">
        <v>327</v>
      </c>
      <c r="D48" s="225"/>
      <c r="E48" s="225"/>
      <c r="F48" s="225"/>
      <c r="G48" s="225"/>
      <c r="H48" s="225"/>
      <c r="I48" s="225"/>
      <c r="J48" s="223"/>
      <c r="K48" s="223" t="s">
        <v>238</v>
      </c>
      <c r="L48" s="226" t="s">
        <v>272</v>
      </c>
      <c r="M48" s="225"/>
      <c r="N48" s="225"/>
      <c r="O48" s="225"/>
      <c r="P48" s="225"/>
      <c r="Q48" s="225"/>
      <c r="R48" s="225"/>
    </row>
    <row r="49" spans="1:18" s="211" customFormat="1" ht="21" customHeight="1">
      <c r="A49" s="222" t="s">
        <v>328</v>
      </c>
      <c r="B49" s="223" t="s">
        <v>225</v>
      </c>
      <c r="C49" s="224" t="s">
        <v>329</v>
      </c>
      <c r="D49" s="225"/>
      <c r="E49" s="225"/>
      <c r="F49" s="225"/>
      <c r="G49" s="225"/>
      <c r="H49" s="225"/>
      <c r="I49" s="225"/>
      <c r="J49" s="222" t="s">
        <v>330</v>
      </c>
      <c r="K49" s="222" t="s">
        <v>225</v>
      </c>
      <c r="L49" s="224" t="s">
        <v>331</v>
      </c>
      <c r="M49" s="225">
        <f>SUM(M50:M60)</f>
        <v>1304038</v>
      </c>
      <c r="N49" s="225">
        <f>SUM(N50:N60)</f>
        <v>1304038</v>
      </c>
      <c r="O49" s="225"/>
      <c r="P49" s="225"/>
      <c r="Q49" s="225"/>
      <c r="R49" s="225"/>
    </row>
    <row r="50" spans="1:18" s="211" customFormat="1" ht="21" customHeight="1">
      <c r="A50" s="223"/>
      <c r="B50" s="223" t="s">
        <v>229</v>
      </c>
      <c r="C50" s="226" t="s">
        <v>332</v>
      </c>
      <c r="D50" s="225"/>
      <c r="E50" s="225"/>
      <c r="F50" s="225"/>
      <c r="G50" s="225"/>
      <c r="H50" s="225"/>
      <c r="I50" s="225"/>
      <c r="J50" s="223"/>
      <c r="K50" s="223" t="s">
        <v>229</v>
      </c>
      <c r="L50" s="226" t="s">
        <v>333</v>
      </c>
      <c r="M50" s="225"/>
      <c r="N50" s="225"/>
      <c r="O50" s="225"/>
      <c r="P50" s="225"/>
      <c r="Q50" s="225"/>
      <c r="R50" s="225"/>
    </row>
    <row r="51" spans="1:18" s="211" customFormat="1" ht="21" customHeight="1">
      <c r="A51" s="223"/>
      <c r="B51" s="223" t="s">
        <v>232</v>
      </c>
      <c r="C51" s="226" t="s">
        <v>334</v>
      </c>
      <c r="D51" s="225"/>
      <c r="E51" s="225"/>
      <c r="F51" s="225"/>
      <c r="G51" s="225"/>
      <c r="H51" s="225"/>
      <c r="I51" s="225"/>
      <c r="J51" s="223"/>
      <c r="K51" s="223" t="s">
        <v>232</v>
      </c>
      <c r="L51" s="226" t="s">
        <v>335</v>
      </c>
      <c r="M51" s="225">
        <v>321840</v>
      </c>
      <c r="N51" s="225">
        <v>321840</v>
      </c>
      <c r="O51" s="225"/>
      <c r="P51" s="225"/>
      <c r="Q51" s="225"/>
      <c r="R51" s="225"/>
    </row>
    <row r="52" spans="1:18" s="211" customFormat="1" ht="21" customHeight="1">
      <c r="A52" s="222" t="s">
        <v>336</v>
      </c>
      <c r="B52" s="222" t="s">
        <v>225</v>
      </c>
      <c r="C52" s="224" t="s">
        <v>331</v>
      </c>
      <c r="D52" s="225">
        <f>E52</f>
        <v>1304038</v>
      </c>
      <c r="E52" s="225">
        <f>SUM(E53:E56)</f>
        <v>1304038</v>
      </c>
      <c r="F52" s="225"/>
      <c r="G52" s="225"/>
      <c r="H52" s="225"/>
      <c r="I52" s="225"/>
      <c r="J52" s="223"/>
      <c r="K52" s="223" t="s">
        <v>235</v>
      </c>
      <c r="L52" s="226" t="s">
        <v>337</v>
      </c>
      <c r="M52" s="225"/>
      <c r="N52" s="225"/>
      <c r="O52" s="225"/>
      <c r="P52" s="225"/>
      <c r="Q52" s="225"/>
      <c r="R52" s="225"/>
    </row>
    <row r="53" spans="1:18" s="211" customFormat="1" ht="21" customHeight="1">
      <c r="A53" s="223"/>
      <c r="B53" s="223" t="s">
        <v>229</v>
      </c>
      <c r="C53" s="226" t="s">
        <v>338</v>
      </c>
      <c r="D53" s="225">
        <f>E53</f>
        <v>982198</v>
      </c>
      <c r="E53" s="225">
        <v>982198</v>
      </c>
      <c r="F53" s="225"/>
      <c r="G53" s="225"/>
      <c r="H53" s="225"/>
      <c r="I53" s="225"/>
      <c r="J53" s="223"/>
      <c r="K53" s="223" t="s">
        <v>255</v>
      </c>
      <c r="L53" s="226" t="s">
        <v>339</v>
      </c>
      <c r="M53" s="225"/>
      <c r="N53" s="225"/>
      <c r="O53" s="225"/>
      <c r="P53" s="225"/>
      <c r="Q53" s="225"/>
      <c r="R53" s="225"/>
    </row>
    <row r="54" spans="1:18" s="211" customFormat="1" ht="21" customHeight="1">
      <c r="A54" s="223"/>
      <c r="B54" s="223" t="s">
        <v>232</v>
      </c>
      <c r="C54" s="226" t="s">
        <v>340</v>
      </c>
      <c r="D54" s="225"/>
      <c r="E54" s="225"/>
      <c r="F54" s="225"/>
      <c r="G54" s="225"/>
      <c r="H54" s="225"/>
      <c r="I54" s="225"/>
      <c r="J54" s="223"/>
      <c r="K54" s="223" t="s">
        <v>259</v>
      </c>
      <c r="L54" s="226" t="s">
        <v>341</v>
      </c>
      <c r="M54" s="225">
        <v>981538</v>
      </c>
      <c r="N54" s="225">
        <v>981538</v>
      </c>
      <c r="O54" s="225"/>
      <c r="P54" s="225"/>
      <c r="Q54" s="225"/>
      <c r="R54" s="225"/>
    </row>
    <row r="55" spans="1:18" s="211" customFormat="1" ht="21" customHeight="1">
      <c r="A55" s="223"/>
      <c r="B55" s="223" t="s">
        <v>235</v>
      </c>
      <c r="C55" s="226" t="s">
        <v>342</v>
      </c>
      <c r="D55" s="225"/>
      <c r="E55" s="225"/>
      <c r="F55" s="225"/>
      <c r="G55" s="225"/>
      <c r="H55" s="225"/>
      <c r="I55" s="225"/>
      <c r="J55" s="223"/>
      <c r="K55" s="223" t="s">
        <v>240</v>
      </c>
      <c r="L55" s="226" t="s">
        <v>343</v>
      </c>
      <c r="M55" s="225"/>
      <c r="N55" s="225"/>
      <c r="O55" s="225"/>
      <c r="P55" s="225"/>
      <c r="Q55" s="225"/>
      <c r="R55" s="225"/>
    </row>
    <row r="56" spans="1:18" s="211" customFormat="1" ht="21" customHeight="1">
      <c r="A56" s="223"/>
      <c r="B56" s="223" t="s">
        <v>259</v>
      </c>
      <c r="C56" s="226" t="s">
        <v>344</v>
      </c>
      <c r="D56" s="225">
        <f>E56</f>
        <v>321840</v>
      </c>
      <c r="E56" s="225">
        <v>321840</v>
      </c>
      <c r="F56" s="225"/>
      <c r="G56" s="225"/>
      <c r="H56" s="225"/>
      <c r="I56" s="225"/>
      <c r="J56" s="223"/>
      <c r="K56" s="223" t="s">
        <v>244</v>
      </c>
      <c r="L56" s="226" t="s">
        <v>345</v>
      </c>
      <c r="M56" s="225"/>
      <c r="N56" s="225"/>
      <c r="O56" s="225"/>
      <c r="P56" s="225"/>
      <c r="Q56" s="225"/>
      <c r="R56" s="225"/>
    </row>
    <row r="57" spans="1:18" s="211" customFormat="1" ht="21" customHeight="1">
      <c r="A57" s="223"/>
      <c r="B57" s="223" t="s">
        <v>238</v>
      </c>
      <c r="C57" s="226" t="s">
        <v>346</v>
      </c>
      <c r="D57" s="225"/>
      <c r="E57" s="225"/>
      <c r="F57" s="225"/>
      <c r="G57" s="225"/>
      <c r="H57" s="225"/>
      <c r="I57" s="225"/>
      <c r="J57" s="223"/>
      <c r="K57" s="223" t="s">
        <v>247</v>
      </c>
      <c r="L57" s="226" t="s">
        <v>340</v>
      </c>
      <c r="M57" s="225"/>
      <c r="N57" s="225"/>
      <c r="O57" s="225"/>
      <c r="P57" s="225"/>
      <c r="Q57" s="225"/>
      <c r="R57" s="225"/>
    </row>
    <row r="58" spans="1:18" s="211" customFormat="1" ht="21" customHeight="1">
      <c r="A58" s="222" t="s">
        <v>347</v>
      </c>
      <c r="B58" s="222" t="s">
        <v>225</v>
      </c>
      <c r="C58" s="224" t="s">
        <v>348</v>
      </c>
      <c r="D58" s="225"/>
      <c r="E58" s="225"/>
      <c r="F58" s="225"/>
      <c r="G58" s="225"/>
      <c r="H58" s="225"/>
      <c r="I58" s="225"/>
      <c r="J58" s="223"/>
      <c r="K58" s="223" t="s">
        <v>250</v>
      </c>
      <c r="L58" s="226" t="s">
        <v>349</v>
      </c>
      <c r="M58" s="225">
        <v>660</v>
      </c>
      <c r="N58" s="225">
        <v>660</v>
      </c>
      <c r="O58" s="225"/>
      <c r="P58" s="225"/>
      <c r="Q58" s="225"/>
      <c r="R58" s="225"/>
    </row>
    <row r="59" spans="1:18" s="211" customFormat="1" ht="21" customHeight="1">
      <c r="A59" s="223"/>
      <c r="B59" s="223" t="s">
        <v>232</v>
      </c>
      <c r="C59" s="226" t="s">
        <v>350</v>
      </c>
      <c r="D59" s="225"/>
      <c r="E59" s="225"/>
      <c r="F59" s="225"/>
      <c r="G59" s="225"/>
      <c r="H59" s="225"/>
      <c r="I59" s="225"/>
      <c r="J59" s="223"/>
      <c r="K59" s="223" t="s">
        <v>253</v>
      </c>
      <c r="L59" s="226" t="s">
        <v>342</v>
      </c>
      <c r="M59" s="225"/>
      <c r="N59" s="225"/>
      <c r="O59" s="225"/>
      <c r="P59" s="225"/>
      <c r="Q59" s="225"/>
      <c r="R59" s="225"/>
    </row>
    <row r="60" spans="1:18" s="211" customFormat="1" ht="21" customHeight="1">
      <c r="A60" s="223"/>
      <c r="B60" s="223" t="s">
        <v>235</v>
      </c>
      <c r="C60" s="226" t="s">
        <v>351</v>
      </c>
      <c r="D60" s="225"/>
      <c r="E60" s="225"/>
      <c r="F60" s="225"/>
      <c r="G60" s="225"/>
      <c r="H60" s="225"/>
      <c r="I60" s="225"/>
      <c r="J60" s="223"/>
      <c r="K60" s="223" t="s">
        <v>238</v>
      </c>
      <c r="L60" s="226" t="s">
        <v>352</v>
      </c>
      <c r="M60" s="225"/>
      <c r="N60" s="225"/>
      <c r="O60" s="225"/>
      <c r="P60" s="225"/>
      <c r="Q60" s="225"/>
      <c r="R60" s="225"/>
    </row>
    <row r="61" spans="1:18" s="211" customFormat="1" ht="21" customHeight="1">
      <c r="A61" s="222" t="s">
        <v>353</v>
      </c>
      <c r="B61" s="222" t="s">
        <v>225</v>
      </c>
      <c r="C61" s="224" t="s">
        <v>354</v>
      </c>
      <c r="D61" s="225"/>
      <c r="E61" s="225"/>
      <c r="F61" s="225"/>
      <c r="G61" s="225"/>
      <c r="H61" s="225"/>
      <c r="I61" s="225"/>
      <c r="J61" s="222" t="s">
        <v>355</v>
      </c>
      <c r="K61" s="222" t="s">
        <v>225</v>
      </c>
      <c r="L61" s="224" t="s">
        <v>354</v>
      </c>
      <c r="M61" s="225"/>
      <c r="N61" s="225"/>
      <c r="O61" s="225"/>
      <c r="P61" s="225"/>
      <c r="Q61" s="225"/>
      <c r="R61" s="225"/>
    </row>
    <row r="62" spans="1:18" s="211" customFormat="1" ht="21" customHeight="1">
      <c r="A62" s="223"/>
      <c r="B62" s="223" t="s">
        <v>229</v>
      </c>
      <c r="C62" s="226" t="s">
        <v>356</v>
      </c>
      <c r="D62" s="225"/>
      <c r="E62" s="225"/>
      <c r="F62" s="225"/>
      <c r="G62" s="225"/>
      <c r="H62" s="225"/>
      <c r="I62" s="225"/>
      <c r="J62" s="223"/>
      <c r="K62" s="223" t="s">
        <v>229</v>
      </c>
      <c r="L62" s="226" t="s">
        <v>356</v>
      </c>
      <c r="M62" s="225"/>
      <c r="N62" s="225"/>
      <c r="O62" s="225"/>
      <c r="P62" s="225"/>
      <c r="Q62" s="225"/>
      <c r="R62" s="225"/>
    </row>
    <row r="63" spans="1:18" s="211" customFormat="1" ht="21" customHeight="1">
      <c r="A63" s="223"/>
      <c r="B63" s="223" t="s">
        <v>232</v>
      </c>
      <c r="C63" s="226" t="s">
        <v>357</v>
      </c>
      <c r="D63" s="225"/>
      <c r="E63" s="225"/>
      <c r="F63" s="225"/>
      <c r="G63" s="225"/>
      <c r="H63" s="225"/>
      <c r="I63" s="225"/>
      <c r="J63" s="223"/>
      <c r="K63" s="223" t="s">
        <v>232</v>
      </c>
      <c r="L63" s="226" t="s">
        <v>357</v>
      </c>
      <c r="M63" s="225"/>
      <c r="N63" s="225"/>
      <c r="O63" s="225"/>
      <c r="P63" s="225"/>
      <c r="Q63" s="225"/>
      <c r="R63" s="225"/>
    </row>
    <row r="64" spans="1:18" s="211" customFormat="1" ht="21" customHeight="1">
      <c r="A64" s="223"/>
      <c r="B64" s="223" t="s">
        <v>235</v>
      </c>
      <c r="C64" s="226" t="s">
        <v>358</v>
      </c>
      <c r="D64" s="225"/>
      <c r="E64" s="225"/>
      <c r="F64" s="225"/>
      <c r="G64" s="225"/>
      <c r="H64" s="225"/>
      <c r="I64" s="225"/>
      <c r="J64" s="223"/>
      <c r="K64" s="223" t="s">
        <v>235</v>
      </c>
      <c r="L64" s="226" t="s">
        <v>358</v>
      </c>
      <c r="M64" s="225"/>
      <c r="N64" s="225"/>
      <c r="O64" s="225"/>
      <c r="P64" s="225"/>
      <c r="Q64" s="225"/>
      <c r="R64" s="225"/>
    </row>
    <row r="65" spans="1:18" s="211" customFormat="1" ht="21" customHeight="1">
      <c r="A65" s="223"/>
      <c r="B65" s="223" t="s">
        <v>255</v>
      </c>
      <c r="C65" s="226" t="s">
        <v>359</v>
      </c>
      <c r="D65" s="225"/>
      <c r="E65" s="225"/>
      <c r="F65" s="225"/>
      <c r="G65" s="225"/>
      <c r="H65" s="225"/>
      <c r="I65" s="225"/>
      <c r="J65" s="223"/>
      <c r="K65" s="223" t="s">
        <v>255</v>
      </c>
      <c r="L65" s="226" t="s">
        <v>359</v>
      </c>
      <c r="M65" s="225"/>
      <c r="N65" s="225"/>
      <c r="O65" s="225"/>
      <c r="P65" s="225"/>
      <c r="Q65" s="225"/>
      <c r="R65" s="225"/>
    </row>
    <row r="66" spans="1:18" s="211" customFormat="1" ht="21" customHeight="1">
      <c r="A66" s="222" t="s">
        <v>360</v>
      </c>
      <c r="B66" s="222" t="s">
        <v>225</v>
      </c>
      <c r="C66" s="224" t="s">
        <v>361</v>
      </c>
      <c r="D66" s="225"/>
      <c r="E66" s="225"/>
      <c r="F66" s="225"/>
      <c r="G66" s="225"/>
      <c r="H66" s="225"/>
      <c r="I66" s="225"/>
      <c r="J66" s="222" t="s">
        <v>362</v>
      </c>
      <c r="K66" s="222" t="s">
        <v>225</v>
      </c>
      <c r="L66" s="224" t="s">
        <v>363</v>
      </c>
      <c r="M66" s="225"/>
      <c r="N66" s="225"/>
      <c r="O66" s="225"/>
      <c r="P66" s="225"/>
      <c r="Q66" s="225"/>
      <c r="R66" s="225"/>
    </row>
    <row r="67" spans="1:18" s="211" customFormat="1" ht="21" customHeight="1">
      <c r="A67" s="223"/>
      <c r="B67" s="223" t="s">
        <v>229</v>
      </c>
      <c r="C67" s="226" t="s">
        <v>364</v>
      </c>
      <c r="D67" s="225"/>
      <c r="E67" s="225"/>
      <c r="F67" s="225"/>
      <c r="G67" s="225"/>
      <c r="H67" s="225"/>
      <c r="I67" s="225"/>
      <c r="J67" s="223"/>
      <c r="K67" s="223" t="s">
        <v>229</v>
      </c>
      <c r="L67" s="226" t="s">
        <v>365</v>
      </c>
      <c r="M67" s="225"/>
      <c r="N67" s="225"/>
      <c r="O67" s="225"/>
      <c r="P67" s="225"/>
      <c r="Q67" s="225"/>
      <c r="R67" s="225"/>
    </row>
    <row r="68" spans="1:18" s="211" customFormat="1" ht="21" customHeight="1">
      <c r="A68" s="223"/>
      <c r="B68" s="223" t="s">
        <v>232</v>
      </c>
      <c r="C68" s="226" t="s">
        <v>366</v>
      </c>
      <c r="D68" s="225"/>
      <c r="E68" s="225"/>
      <c r="F68" s="225"/>
      <c r="G68" s="225"/>
      <c r="H68" s="225"/>
      <c r="I68" s="225"/>
      <c r="J68" s="223"/>
      <c r="K68" s="223" t="s">
        <v>232</v>
      </c>
      <c r="L68" s="226" t="s">
        <v>367</v>
      </c>
      <c r="M68" s="225"/>
      <c r="N68" s="225"/>
      <c r="O68" s="225"/>
      <c r="P68" s="225"/>
      <c r="Q68" s="225"/>
      <c r="R68" s="225"/>
    </row>
    <row r="69" spans="1:18" s="211" customFormat="1" ht="21" customHeight="1">
      <c r="A69" s="222" t="s">
        <v>368</v>
      </c>
      <c r="B69" s="222" t="s">
        <v>225</v>
      </c>
      <c r="C69" s="224" t="s">
        <v>369</v>
      </c>
      <c r="D69" s="225"/>
      <c r="E69" s="225"/>
      <c r="F69" s="225"/>
      <c r="G69" s="225"/>
      <c r="H69" s="225"/>
      <c r="I69" s="225"/>
      <c r="J69" s="223"/>
      <c r="K69" s="223" t="s">
        <v>235</v>
      </c>
      <c r="L69" s="226" t="s">
        <v>370</v>
      </c>
      <c r="M69" s="225"/>
      <c r="N69" s="225"/>
      <c r="O69" s="225"/>
      <c r="P69" s="225"/>
      <c r="Q69" s="225"/>
      <c r="R69" s="225"/>
    </row>
    <row r="70" spans="1:18" s="211" customFormat="1" ht="21" customHeight="1">
      <c r="A70" s="223"/>
      <c r="B70" s="223" t="s">
        <v>229</v>
      </c>
      <c r="C70" s="226" t="s">
        <v>371</v>
      </c>
      <c r="D70" s="225"/>
      <c r="E70" s="225"/>
      <c r="F70" s="225"/>
      <c r="G70" s="225"/>
      <c r="H70" s="225"/>
      <c r="I70" s="225"/>
      <c r="J70" s="223"/>
      <c r="K70" s="223" t="s">
        <v>259</v>
      </c>
      <c r="L70" s="226" t="s">
        <v>279</v>
      </c>
      <c r="M70" s="225"/>
      <c r="N70" s="225"/>
      <c r="O70" s="225"/>
      <c r="P70" s="225"/>
      <c r="Q70" s="225"/>
      <c r="R70" s="225"/>
    </row>
    <row r="71" spans="1:18" s="211" customFormat="1" ht="21" customHeight="1">
      <c r="A71" s="223"/>
      <c r="B71" s="223" t="s">
        <v>232</v>
      </c>
      <c r="C71" s="226" t="s">
        <v>372</v>
      </c>
      <c r="D71" s="225"/>
      <c r="E71" s="225"/>
      <c r="F71" s="225"/>
      <c r="G71" s="225"/>
      <c r="H71" s="225"/>
      <c r="I71" s="225"/>
      <c r="J71" s="223"/>
      <c r="K71" s="223" t="s">
        <v>240</v>
      </c>
      <c r="L71" s="226" t="s">
        <v>287</v>
      </c>
      <c r="M71" s="225"/>
      <c r="N71" s="225"/>
      <c r="O71" s="225"/>
      <c r="P71" s="225"/>
      <c r="Q71" s="225"/>
      <c r="R71" s="225"/>
    </row>
    <row r="72" spans="1:18" s="211" customFormat="1" ht="21" customHeight="1">
      <c r="A72" s="223"/>
      <c r="B72" s="223" t="s">
        <v>235</v>
      </c>
      <c r="C72" s="226" t="s">
        <v>373</v>
      </c>
      <c r="D72" s="225"/>
      <c r="E72" s="225"/>
      <c r="F72" s="225"/>
      <c r="G72" s="225"/>
      <c r="H72" s="225"/>
      <c r="I72" s="225"/>
      <c r="J72" s="223"/>
      <c r="K72" s="223" t="s">
        <v>244</v>
      </c>
      <c r="L72" s="226" t="s">
        <v>374</v>
      </c>
      <c r="M72" s="225"/>
      <c r="N72" s="225"/>
      <c r="O72" s="225"/>
      <c r="P72" s="225"/>
      <c r="Q72" s="225"/>
      <c r="R72" s="225"/>
    </row>
    <row r="73" spans="1:18" s="211" customFormat="1" ht="21" customHeight="1">
      <c r="A73" s="223"/>
      <c r="B73" s="223" t="s">
        <v>255</v>
      </c>
      <c r="C73" s="226" t="s">
        <v>375</v>
      </c>
      <c r="D73" s="225"/>
      <c r="E73" s="225"/>
      <c r="F73" s="225"/>
      <c r="G73" s="225"/>
      <c r="H73" s="225"/>
      <c r="I73" s="225"/>
      <c r="J73" s="223"/>
      <c r="K73" s="223" t="s">
        <v>247</v>
      </c>
      <c r="L73" s="226" t="s">
        <v>376</v>
      </c>
      <c r="M73" s="225"/>
      <c r="N73" s="225"/>
      <c r="O73" s="225"/>
      <c r="P73" s="225"/>
      <c r="Q73" s="225"/>
      <c r="R73" s="225"/>
    </row>
    <row r="74" spans="1:18" s="211" customFormat="1" ht="21" customHeight="1">
      <c r="A74" s="222" t="s">
        <v>377</v>
      </c>
      <c r="B74" s="222" t="s">
        <v>225</v>
      </c>
      <c r="C74" s="224" t="s">
        <v>378</v>
      </c>
      <c r="D74" s="225"/>
      <c r="E74" s="225"/>
      <c r="F74" s="225"/>
      <c r="G74" s="225"/>
      <c r="H74" s="225"/>
      <c r="I74" s="225"/>
      <c r="J74" s="223"/>
      <c r="K74" s="223" t="s">
        <v>264</v>
      </c>
      <c r="L74" s="226" t="s">
        <v>281</v>
      </c>
      <c r="M74" s="225"/>
      <c r="N74" s="225"/>
      <c r="O74" s="225"/>
      <c r="P74" s="225"/>
      <c r="Q74" s="225"/>
      <c r="R74" s="225"/>
    </row>
    <row r="75" spans="1:18" s="211" customFormat="1" ht="21" customHeight="1">
      <c r="A75" s="223"/>
      <c r="B75" s="223" t="s">
        <v>229</v>
      </c>
      <c r="C75" s="226" t="s">
        <v>379</v>
      </c>
      <c r="D75" s="225"/>
      <c r="E75" s="225"/>
      <c r="F75" s="225"/>
      <c r="G75" s="225"/>
      <c r="H75" s="225"/>
      <c r="I75" s="225"/>
      <c r="J75" s="223"/>
      <c r="K75" s="223" t="s">
        <v>380</v>
      </c>
      <c r="L75" s="226" t="s">
        <v>381</v>
      </c>
      <c r="M75" s="225"/>
      <c r="N75" s="225"/>
      <c r="O75" s="225"/>
      <c r="P75" s="225"/>
      <c r="Q75" s="225"/>
      <c r="R75" s="225"/>
    </row>
    <row r="76" spans="1:18" s="211" customFormat="1" ht="21" customHeight="1">
      <c r="A76" s="223"/>
      <c r="B76" s="223" t="s">
        <v>232</v>
      </c>
      <c r="C76" s="226" t="s">
        <v>382</v>
      </c>
      <c r="D76" s="225"/>
      <c r="E76" s="225"/>
      <c r="F76" s="225"/>
      <c r="G76" s="225"/>
      <c r="H76" s="225"/>
      <c r="I76" s="225"/>
      <c r="J76" s="223"/>
      <c r="K76" s="223" t="s">
        <v>383</v>
      </c>
      <c r="L76" s="226" t="s">
        <v>384</v>
      </c>
      <c r="M76" s="225"/>
      <c r="N76" s="225"/>
      <c r="O76" s="225"/>
      <c r="P76" s="225"/>
      <c r="Q76" s="225"/>
      <c r="R76" s="225"/>
    </row>
    <row r="77" spans="1:18" s="211" customFormat="1" ht="21" customHeight="1">
      <c r="A77" s="222" t="s">
        <v>385</v>
      </c>
      <c r="B77" s="222" t="s">
        <v>225</v>
      </c>
      <c r="C77" s="224" t="s">
        <v>386</v>
      </c>
      <c r="D77" s="225"/>
      <c r="E77" s="225"/>
      <c r="F77" s="225"/>
      <c r="G77" s="225"/>
      <c r="H77" s="225"/>
      <c r="I77" s="225"/>
      <c r="J77" s="223"/>
      <c r="K77" s="223" t="s">
        <v>387</v>
      </c>
      <c r="L77" s="226" t="s">
        <v>388</v>
      </c>
      <c r="M77" s="225"/>
      <c r="N77" s="225"/>
      <c r="O77" s="225"/>
      <c r="P77" s="225"/>
      <c r="Q77" s="225"/>
      <c r="R77" s="225"/>
    </row>
    <row r="78" spans="1:18" s="211" customFormat="1" ht="21" customHeight="1">
      <c r="A78" s="223"/>
      <c r="B78" s="223" t="s">
        <v>240</v>
      </c>
      <c r="C78" s="226" t="s">
        <v>389</v>
      </c>
      <c r="D78" s="225"/>
      <c r="E78" s="225"/>
      <c r="F78" s="225"/>
      <c r="G78" s="225"/>
      <c r="H78" s="225"/>
      <c r="I78" s="225"/>
      <c r="J78" s="223"/>
      <c r="K78" s="223" t="s">
        <v>238</v>
      </c>
      <c r="L78" s="226" t="s">
        <v>390</v>
      </c>
      <c r="M78" s="225"/>
      <c r="N78" s="225"/>
      <c r="O78" s="225"/>
      <c r="P78" s="225"/>
      <c r="Q78" s="225"/>
      <c r="R78" s="225"/>
    </row>
    <row r="79" spans="1:18" s="211" customFormat="1" ht="21" customHeight="1">
      <c r="A79" s="223"/>
      <c r="B79" s="223" t="s">
        <v>244</v>
      </c>
      <c r="C79" s="226" t="s">
        <v>391</v>
      </c>
      <c r="D79" s="225"/>
      <c r="E79" s="225"/>
      <c r="F79" s="225"/>
      <c r="G79" s="225"/>
      <c r="H79" s="225"/>
      <c r="I79" s="225"/>
      <c r="J79" s="222" t="s">
        <v>392</v>
      </c>
      <c r="K79" s="222" t="s">
        <v>225</v>
      </c>
      <c r="L79" s="224" t="s">
        <v>393</v>
      </c>
      <c r="M79" s="225"/>
      <c r="N79" s="225"/>
      <c r="O79" s="225"/>
      <c r="P79" s="225"/>
      <c r="Q79" s="225"/>
      <c r="R79" s="225"/>
    </row>
    <row r="80" spans="1:18" s="211" customFormat="1" ht="21" customHeight="1">
      <c r="A80" s="223"/>
      <c r="B80" s="223" t="s">
        <v>247</v>
      </c>
      <c r="C80" s="227" t="s">
        <v>394</v>
      </c>
      <c r="D80" s="225"/>
      <c r="E80" s="225"/>
      <c r="F80" s="225"/>
      <c r="G80" s="225"/>
      <c r="H80" s="225"/>
      <c r="I80" s="225"/>
      <c r="J80" s="223"/>
      <c r="K80" s="223" t="s">
        <v>229</v>
      </c>
      <c r="L80" s="226" t="s">
        <v>365</v>
      </c>
      <c r="M80" s="225"/>
      <c r="N80" s="225"/>
      <c r="O80" s="225"/>
      <c r="P80" s="225"/>
      <c r="Q80" s="225"/>
      <c r="R80" s="225"/>
    </row>
    <row r="81" spans="1:18" s="211" customFormat="1" ht="21" customHeight="1">
      <c r="A81" s="223"/>
      <c r="B81" s="223" t="s">
        <v>238</v>
      </c>
      <c r="C81" s="226" t="s">
        <v>386</v>
      </c>
      <c r="D81" s="225"/>
      <c r="E81" s="225"/>
      <c r="F81" s="225"/>
      <c r="G81" s="225"/>
      <c r="H81" s="225"/>
      <c r="I81" s="225"/>
      <c r="J81" s="223"/>
      <c r="K81" s="223" t="s">
        <v>232</v>
      </c>
      <c r="L81" s="226" t="s">
        <v>367</v>
      </c>
      <c r="M81" s="225"/>
      <c r="N81" s="225"/>
      <c r="O81" s="225"/>
      <c r="P81" s="225"/>
      <c r="Q81" s="225"/>
      <c r="R81" s="225"/>
    </row>
    <row r="82" spans="1:18" s="211" customFormat="1" ht="21" customHeight="1">
      <c r="A82" s="229"/>
      <c r="B82" s="229"/>
      <c r="C82" s="230"/>
      <c r="D82" s="225"/>
      <c r="E82" s="225"/>
      <c r="F82" s="225"/>
      <c r="G82" s="225"/>
      <c r="H82" s="225"/>
      <c r="I82" s="225"/>
      <c r="J82" s="229"/>
      <c r="K82" s="229" t="s">
        <v>235</v>
      </c>
      <c r="L82" s="230" t="s">
        <v>370</v>
      </c>
      <c r="M82" s="225"/>
      <c r="N82" s="225"/>
      <c r="O82" s="225"/>
      <c r="P82" s="225"/>
      <c r="Q82" s="225"/>
      <c r="R82" s="225"/>
    </row>
    <row r="83" spans="1:18" s="211" customFormat="1" ht="21" customHeight="1">
      <c r="A83" s="229"/>
      <c r="B83" s="229"/>
      <c r="C83" s="230"/>
      <c r="D83" s="225"/>
      <c r="E83" s="225"/>
      <c r="F83" s="225"/>
      <c r="G83" s="225"/>
      <c r="H83" s="225"/>
      <c r="I83" s="225"/>
      <c r="J83" s="229"/>
      <c r="K83" s="229" t="s">
        <v>259</v>
      </c>
      <c r="L83" s="230" t="s">
        <v>279</v>
      </c>
      <c r="M83" s="225"/>
      <c r="N83" s="225"/>
      <c r="O83" s="225"/>
      <c r="P83" s="225"/>
      <c r="Q83" s="225"/>
      <c r="R83" s="225"/>
    </row>
    <row r="84" spans="1:18" s="211" customFormat="1" ht="21" customHeight="1">
      <c r="A84" s="229"/>
      <c r="B84" s="229"/>
      <c r="C84" s="230"/>
      <c r="D84" s="225"/>
      <c r="E84" s="225"/>
      <c r="F84" s="225"/>
      <c r="G84" s="225"/>
      <c r="H84" s="225"/>
      <c r="I84" s="225"/>
      <c r="J84" s="229"/>
      <c r="K84" s="229" t="s">
        <v>240</v>
      </c>
      <c r="L84" s="230" t="s">
        <v>287</v>
      </c>
      <c r="M84" s="225"/>
      <c r="N84" s="225"/>
      <c r="O84" s="225"/>
      <c r="P84" s="225"/>
      <c r="Q84" s="225"/>
      <c r="R84" s="225"/>
    </row>
    <row r="85" spans="1:18" s="211" customFormat="1" ht="21" customHeight="1">
      <c r="A85" s="229"/>
      <c r="B85" s="229"/>
      <c r="C85" s="230"/>
      <c r="D85" s="225"/>
      <c r="E85" s="225"/>
      <c r="F85" s="225"/>
      <c r="G85" s="225"/>
      <c r="H85" s="225"/>
      <c r="I85" s="225"/>
      <c r="J85" s="229"/>
      <c r="K85" s="229" t="s">
        <v>244</v>
      </c>
      <c r="L85" s="230" t="s">
        <v>374</v>
      </c>
      <c r="M85" s="225"/>
      <c r="N85" s="225"/>
      <c r="O85" s="225"/>
      <c r="P85" s="225"/>
      <c r="Q85" s="225"/>
      <c r="R85" s="225"/>
    </row>
    <row r="86" spans="1:18" s="211" customFormat="1" ht="21" customHeight="1">
      <c r="A86" s="229"/>
      <c r="B86" s="229"/>
      <c r="C86" s="230"/>
      <c r="D86" s="225"/>
      <c r="E86" s="225"/>
      <c r="F86" s="225"/>
      <c r="G86" s="225"/>
      <c r="H86" s="225"/>
      <c r="I86" s="225"/>
      <c r="J86" s="229"/>
      <c r="K86" s="229" t="s">
        <v>247</v>
      </c>
      <c r="L86" s="230" t="s">
        <v>376</v>
      </c>
      <c r="M86" s="225"/>
      <c r="N86" s="225"/>
      <c r="O86" s="225"/>
      <c r="P86" s="225"/>
      <c r="Q86" s="225"/>
      <c r="R86" s="225"/>
    </row>
    <row r="87" spans="1:18" s="211" customFormat="1" ht="21" customHeight="1">
      <c r="A87" s="229"/>
      <c r="B87" s="229"/>
      <c r="C87" s="230"/>
      <c r="D87" s="225"/>
      <c r="E87" s="225"/>
      <c r="F87" s="225"/>
      <c r="G87" s="225"/>
      <c r="H87" s="225"/>
      <c r="I87" s="225"/>
      <c r="J87" s="229"/>
      <c r="K87" s="229" t="s">
        <v>250</v>
      </c>
      <c r="L87" s="230" t="s">
        <v>395</v>
      </c>
      <c r="M87" s="225"/>
      <c r="N87" s="225"/>
      <c r="O87" s="225"/>
      <c r="P87" s="225"/>
      <c r="Q87" s="225"/>
      <c r="R87" s="225"/>
    </row>
    <row r="88" spans="1:18" s="211" customFormat="1" ht="21" customHeight="1">
      <c r="A88" s="229"/>
      <c r="B88" s="229"/>
      <c r="C88" s="230"/>
      <c r="D88" s="225"/>
      <c r="E88" s="225"/>
      <c r="F88" s="225"/>
      <c r="G88" s="225"/>
      <c r="H88" s="225"/>
      <c r="I88" s="225"/>
      <c r="J88" s="229"/>
      <c r="K88" s="229" t="s">
        <v>253</v>
      </c>
      <c r="L88" s="230" t="s">
        <v>396</v>
      </c>
      <c r="M88" s="225"/>
      <c r="N88" s="225"/>
      <c r="O88" s="225"/>
      <c r="P88" s="225"/>
      <c r="Q88" s="225"/>
      <c r="R88" s="225"/>
    </row>
    <row r="89" spans="1:18" s="211" customFormat="1" ht="21" customHeight="1">
      <c r="A89" s="229"/>
      <c r="B89" s="229"/>
      <c r="C89" s="230"/>
      <c r="D89" s="225"/>
      <c r="E89" s="225"/>
      <c r="F89" s="225"/>
      <c r="G89" s="225"/>
      <c r="H89" s="225"/>
      <c r="I89" s="225"/>
      <c r="J89" s="229"/>
      <c r="K89" s="229" t="s">
        <v>257</v>
      </c>
      <c r="L89" s="230" t="s">
        <v>397</v>
      </c>
      <c r="M89" s="225"/>
      <c r="N89" s="225"/>
      <c r="O89" s="225"/>
      <c r="P89" s="225"/>
      <c r="Q89" s="225"/>
      <c r="R89" s="225"/>
    </row>
    <row r="90" spans="1:18" s="211" customFormat="1" ht="21" customHeight="1">
      <c r="A90" s="229"/>
      <c r="B90" s="229"/>
      <c r="C90" s="230"/>
      <c r="D90" s="225"/>
      <c r="E90" s="225"/>
      <c r="F90" s="225"/>
      <c r="G90" s="225"/>
      <c r="H90" s="225"/>
      <c r="I90" s="225"/>
      <c r="J90" s="229"/>
      <c r="K90" s="229" t="s">
        <v>261</v>
      </c>
      <c r="L90" s="230" t="s">
        <v>398</v>
      </c>
      <c r="M90" s="225"/>
      <c r="N90" s="225"/>
      <c r="O90" s="225"/>
      <c r="P90" s="225"/>
      <c r="Q90" s="225"/>
      <c r="R90" s="225"/>
    </row>
    <row r="91" spans="1:18" s="211" customFormat="1" ht="21" customHeight="1">
      <c r="A91" s="229"/>
      <c r="B91" s="229"/>
      <c r="C91" s="230"/>
      <c r="D91" s="225"/>
      <c r="E91" s="225"/>
      <c r="F91" s="225"/>
      <c r="G91" s="225"/>
      <c r="H91" s="225"/>
      <c r="I91" s="225"/>
      <c r="J91" s="229"/>
      <c r="K91" s="229" t="s">
        <v>264</v>
      </c>
      <c r="L91" s="230" t="s">
        <v>281</v>
      </c>
      <c r="M91" s="225"/>
      <c r="N91" s="225"/>
      <c r="O91" s="225"/>
      <c r="P91" s="225"/>
      <c r="Q91" s="225"/>
      <c r="R91" s="225"/>
    </row>
    <row r="92" spans="1:18" s="211" customFormat="1" ht="21" customHeight="1">
      <c r="A92" s="229"/>
      <c r="B92" s="229"/>
      <c r="C92" s="230"/>
      <c r="D92" s="225"/>
      <c r="E92" s="225"/>
      <c r="F92" s="225"/>
      <c r="G92" s="225"/>
      <c r="H92" s="225"/>
      <c r="I92" s="225"/>
      <c r="J92" s="229"/>
      <c r="K92" s="229" t="s">
        <v>380</v>
      </c>
      <c r="L92" s="230" t="s">
        <v>381</v>
      </c>
      <c r="M92" s="225"/>
      <c r="N92" s="225"/>
      <c r="O92" s="225"/>
      <c r="P92" s="225"/>
      <c r="Q92" s="225"/>
      <c r="R92" s="225"/>
    </row>
    <row r="93" spans="1:18" s="211" customFormat="1" ht="21" customHeight="1">
      <c r="A93" s="229"/>
      <c r="B93" s="229"/>
      <c r="C93" s="230"/>
      <c r="D93" s="225"/>
      <c r="E93" s="225"/>
      <c r="F93" s="225"/>
      <c r="G93" s="225"/>
      <c r="H93" s="225"/>
      <c r="I93" s="225"/>
      <c r="J93" s="229"/>
      <c r="K93" s="229" t="s">
        <v>383</v>
      </c>
      <c r="L93" s="230" t="s">
        <v>384</v>
      </c>
      <c r="M93" s="225"/>
      <c r="N93" s="225"/>
      <c r="O93" s="225"/>
      <c r="P93" s="225"/>
      <c r="Q93" s="225"/>
      <c r="R93" s="225"/>
    </row>
    <row r="94" spans="1:18" s="211" customFormat="1" ht="21" customHeight="1">
      <c r="A94" s="229"/>
      <c r="B94" s="229"/>
      <c r="C94" s="230"/>
      <c r="D94" s="225"/>
      <c r="E94" s="225"/>
      <c r="F94" s="225"/>
      <c r="G94" s="225"/>
      <c r="H94" s="225"/>
      <c r="I94" s="225"/>
      <c r="J94" s="229"/>
      <c r="K94" s="229" t="s">
        <v>387</v>
      </c>
      <c r="L94" s="230" t="s">
        <v>388</v>
      </c>
      <c r="M94" s="225"/>
      <c r="N94" s="225"/>
      <c r="O94" s="225"/>
      <c r="P94" s="225"/>
      <c r="Q94" s="225"/>
      <c r="R94" s="225"/>
    </row>
    <row r="95" spans="1:18" s="211" customFormat="1" ht="21" customHeight="1">
      <c r="A95" s="229"/>
      <c r="B95" s="229"/>
      <c r="C95" s="230"/>
      <c r="D95" s="225"/>
      <c r="E95" s="225"/>
      <c r="F95" s="225"/>
      <c r="G95" s="225"/>
      <c r="H95" s="225"/>
      <c r="I95" s="225"/>
      <c r="J95" s="229"/>
      <c r="K95" s="229" t="s">
        <v>238</v>
      </c>
      <c r="L95" s="230" t="s">
        <v>289</v>
      </c>
      <c r="M95" s="225"/>
      <c r="N95" s="225"/>
      <c r="O95" s="225"/>
      <c r="P95" s="225"/>
      <c r="Q95" s="225"/>
      <c r="R95" s="225"/>
    </row>
    <row r="96" spans="1:18" s="211" customFormat="1" ht="21" customHeight="1">
      <c r="A96" s="229"/>
      <c r="B96" s="229"/>
      <c r="C96" s="230"/>
      <c r="D96" s="225"/>
      <c r="E96" s="225"/>
      <c r="F96" s="225"/>
      <c r="G96" s="225"/>
      <c r="H96" s="225"/>
      <c r="I96" s="225"/>
      <c r="J96" s="231" t="s">
        <v>399</v>
      </c>
      <c r="K96" s="231" t="s">
        <v>225</v>
      </c>
      <c r="L96" s="232" t="s">
        <v>400</v>
      </c>
      <c r="M96" s="225"/>
      <c r="N96" s="225"/>
      <c r="O96" s="225"/>
      <c r="P96" s="225"/>
      <c r="Q96" s="225"/>
      <c r="R96" s="225"/>
    </row>
    <row r="97" spans="1:18" s="211" customFormat="1" ht="21" customHeight="1">
      <c r="A97" s="229"/>
      <c r="B97" s="229"/>
      <c r="C97" s="230"/>
      <c r="D97" s="225"/>
      <c r="E97" s="225"/>
      <c r="F97" s="225"/>
      <c r="G97" s="225"/>
      <c r="H97" s="225"/>
      <c r="I97" s="225"/>
      <c r="J97" s="229"/>
      <c r="K97" s="229" t="s">
        <v>229</v>
      </c>
      <c r="L97" s="230" t="s">
        <v>401</v>
      </c>
      <c r="M97" s="225"/>
      <c r="N97" s="225"/>
      <c r="O97" s="225"/>
      <c r="P97" s="225"/>
      <c r="Q97" s="225"/>
      <c r="R97" s="225"/>
    </row>
    <row r="98" spans="1:18" s="211" customFormat="1" ht="21" customHeight="1">
      <c r="A98" s="229"/>
      <c r="B98" s="229"/>
      <c r="C98" s="230"/>
      <c r="D98" s="225"/>
      <c r="E98" s="225"/>
      <c r="F98" s="225"/>
      <c r="G98" s="225"/>
      <c r="H98" s="225"/>
      <c r="I98" s="225"/>
      <c r="J98" s="229"/>
      <c r="K98" s="229" t="s">
        <v>238</v>
      </c>
      <c r="L98" s="230" t="s">
        <v>327</v>
      </c>
      <c r="M98" s="225"/>
      <c r="N98" s="225"/>
      <c r="O98" s="225"/>
      <c r="P98" s="225"/>
      <c r="Q98" s="225"/>
      <c r="R98" s="225"/>
    </row>
    <row r="99" spans="1:18" s="211" customFormat="1" ht="21" customHeight="1">
      <c r="A99" s="229"/>
      <c r="B99" s="229"/>
      <c r="C99" s="230"/>
      <c r="D99" s="225"/>
      <c r="E99" s="225"/>
      <c r="F99" s="225"/>
      <c r="G99" s="225"/>
      <c r="H99" s="225"/>
      <c r="I99" s="225"/>
      <c r="J99" s="231" t="s">
        <v>402</v>
      </c>
      <c r="K99" s="231" t="s">
        <v>225</v>
      </c>
      <c r="L99" s="232" t="s">
        <v>319</v>
      </c>
      <c r="M99" s="225"/>
      <c r="N99" s="225"/>
      <c r="O99" s="225"/>
      <c r="P99" s="225"/>
      <c r="Q99" s="225"/>
      <c r="R99" s="225"/>
    </row>
    <row r="100" spans="1:18" s="211" customFormat="1" ht="21" customHeight="1">
      <c r="A100" s="229"/>
      <c r="B100" s="229"/>
      <c r="C100" s="230"/>
      <c r="D100" s="225"/>
      <c r="E100" s="225"/>
      <c r="F100" s="225"/>
      <c r="G100" s="225"/>
      <c r="H100" s="225"/>
      <c r="I100" s="225"/>
      <c r="J100" s="229"/>
      <c r="K100" s="229" t="s">
        <v>229</v>
      </c>
      <c r="L100" s="230" t="s">
        <v>401</v>
      </c>
      <c r="M100" s="225"/>
      <c r="N100" s="225"/>
      <c r="O100" s="225"/>
      <c r="P100" s="225"/>
      <c r="Q100" s="225"/>
      <c r="R100" s="225"/>
    </row>
    <row r="101" spans="1:18" s="211" customFormat="1" ht="21" customHeight="1">
      <c r="A101" s="229"/>
      <c r="B101" s="229"/>
      <c r="C101" s="230"/>
      <c r="D101" s="225"/>
      <c r="E101" s="225"/>
      <c r="F101" s="225"/>
      <c r="G101" s="225"/>
      <c r="H101" s="225"/>
      <c r="I101" s="225"/>
      <c r="J101" s="229"/>
      <c r="K101" s="229" t="s">
        <v>235</v>
      </c>
      <c r="L101" s="230" t="s">
        <v>403</v>
      </c>
      <c r="M101" s="225"/>
      <c r="N101" s="225"/>
      <c r="O101" s="225"/>
      <c r="P101" s="225"/>
      <c r="Q101" s="225"/>
      <c r="R101" s="225"/>
    </row>
    <row r="102" spans="1:18" s="211" customFormat="1" ht="21" customHeight="1">
      <c r="A102" s="229"/>
      <c r="B102" s="229"/>
      <c r="C102" s="230"/>
      <c r="D102" s="225"/>
      <c r="E102" s="225"/>
      <c r="F102" s="225"/>
      <c r="G102" s="225"/>
      <c r="H102" s="225"/>
      <c r="I102" s="225"/>
      <c r="J102" s="229"/>
      <c r="K102" s="229" t="s">
        <v>255</v>
      </c>
      <c r="L102" s="230" t="s">
        <v>321</v>
      </c>
      <c r="M102" s="225"/>
      <c r="N102" s="225"/>
      <c r="O102" s="225"/>
      <c r="P102" s="225"/>
      <c r="Q102" s="225"/>
      <c r="R102" s="225"/>
    </row>
    <row r="103" spans="1:18" s="211" customFormat="1" ht="21" customHeight="1">
      <c r="A103" s="229"/>
      <c r="B103" s="229"/>
      <c r="C103" s="230"/>
      <c r="D103" s="225"/>
      <c r="E103" s="225"/>
      <c r="F103" s="225"/>
      <c r="G103" s="225"/>
      <c r="H103" s="225"/>
      <c r="I103" s="225"/>
      <c r="J103" s="229"/>
      <c r="K103" s="229" t="s">
        <v>259</v>
      </c>
      <c r="L103" s="230" t="s">
        <v>324</v>
      </c>
      <c r="M103" s="225"/>
      <c r="N103" s="225"/>
      <c r="O103" s="225"/>
      <c r="P103" s="225"/>
      <c r="Q103" s="225"/>
      <c r="R103" s="225"/>
    </row>
    <row r="104" spans="1:18" s="211" customFormat="1" ht="21" customHeight="1">
      <c r="A104" s="229"/>
      <c r="B104" s="229"/>
      <c r="C104" s="230"/>
      <c r="D104" s="225"/>
      <c r="E104" s="225"/>
      <c r="F104" s="225"/>
      <c r="G104" s="225"/>
      <c r="H104" s="225"/>
      <c r="I104" s="225"/>
      <c r="J104" s="229"/>
      <c r="K104" s="229" t="s">
        <v>238</v>
      </c>
      <c r="L104" s="230" t="s">
        <v>327</v>
      </c>
      <c r="M104" s="225"/>
      <c r="N104" s="225"/>
      <c r="O104" s="225"/>
      <c r="P104" s="225"/>
      <c r="Q104" s="225"/>
      <c r="R104" s="225"/>
    </row>
    <row r="105" spans="1:18" s="211" customFormat="1" ht="21" customHeight="1">
      <c r="A105" s="229"/>
      <c r="B105" s="229"/>
      <c r="C105" s="230"/>
      <c r="D105" s="225"/>
      <c r="E105" s="225"/>
      <c r="F105" s="225"/>
      <c r="G105" s="225"/>
      <c r="H105" s="225"/>
      <c r="I105" s="225"/>
      <c r="J105" s="231" t="s">
        <v>404</v>
      </c>
      <c r="K105" s="231" t="s">
        <v>225</v>
      </c>
      <c r="L105" s="232" t="s">
        <v>348</v>
      </c>
      <c r="M105" s="225"/>
      <c r="N105" s="225"/>
      <c r="O105" s="225"/>
      <c r="P105" s="225"/>
      <c r="Q105" s="225"/>
      <c r="R105" s="225"/>
    </row>
    <row r="106" spans="1:18" s="211" customFormat="1" ht="21" customHeight="1">
      <c r="A106" s="229"/>
      <c r="B106" s="229"/>
      <c r="C106" s="230"/>
      <c r="D106" s="225"/>
      <c r="E106" s="225"/>
      <c r="F106" s="225"/>
      <c r="G106" s="225"/>
      <c r="H106" s="225"/>
      <c r="I106" s="225"/>
      <c r="J106" s="229"/>
      <c r="K106" s="229" t="s">
        <v>232</v>
      </c>
      <c r="L106" s="230" t="s">
        <v>350</v>
      </c>
      <c r="M106" s="225"/>
      <c r="N106" s="225"/>
      <c r="O106" s="225"/>
      <c r="P106" s="225"/>
      <c r="Q106" s="225"/>
      <c r="R106" s="225"/>
    </row>
    <row r="107" spans="1:18" s="211" customFormat="1" ht="21" customHeight="1">
      <c r="A107" s="229"/>
      <c r="B107" s="229"/>
      <c r="C107" s="230"/>
      <c r="D107" s="225"/>
      <c r="E107" s="225"/>
      <c r="F107" s="225"/>
      <c r="G107" s="225"/>
      <c r="H107" s="225"/>
      <c r="I107" s="225"/>
      <c r="J107" s="229"/>
      <c r="K107" s="229" t="s">
        <v>235</v>
      </c>
      <c r="L107" s="230" t="s">
        <v>351</v>
      </c>
      <c r="M107" s="225"/>
      <c r="N107" s="225"/>
      <c r="O107" s="225"/>
      <c r="P107" s="225"/>
      <c r="Q107" s="225"/>
      <c r="R107" s="225"/>
    </row>
    <row r="108" spans="1:18" s="211" customFormat="1" ht="21" customHeight="1">
      <c r="A108" s="229"/>
      <c r="B108" s="229"/>
      <c r="C108" s="230"/>
      <c r="D108" s="225"/>
      <c r="E108" s="225"/>
      <c r="F108" s="225"/>
      <c r="G108" s="225"/>
      <c r="H108" s="225"/>
      <c r="I108" s="225"/>
      <c r="J108" s="231" t="s">
        <v>405</v>
      </c>
      <c r="K108" s="231" t="s">
        <v>225</v>
      </c>
      <c r="L108" s="232" t="s">
        <v>386</v>
      </c>
      <c r="M108" s="225"/>
      <c r="N108" s="225"/>
      <c r="O108" s="225"/>
      <c r="P108" s="225"/>
      <c r="Q108" s="225"/>
      <c r="R108" s="225"/>
    </row>
    <row r="109" spans="1:18" s="211" customFormat="1" ht="21" customHeight="1">
      <c r="A109" s="229"/>
      <c r="B109" s="229"/>
      <c r="C109" s="230"/>
      <c r="D109" s="225"/>
      <c r="E109" s="225"/>
      <c r="F109" s="225"/>
      <c r="G109" s="225"/>
      <c r="H109" s="225"/>
      <c r="I109" s="225"/>
      <c r="J109" s="229"/>
      <c r="K109" s="229" t="s">
        <v>240</v>
      </c>
      <c r="L109" s="230" t="s">
        <v>389</v>
      </c>
      <c r="M109" s="225"/>
      <c r="N109" s="225"/>
      <c r="O109" s="225"/>
      <c r="P109" s="225"/>
      <c r="Q109" s="225"/>
      <c r="R109" s="225"/>
    </row>
    <row r="110" spans="1:18" s="211" customFormat="1" ht="21" customHeight="1">
      <c r="A110" s="229"/>
      <c r="B110" s="229"/>
      <c r="C110" s="230"/>
      <c r="D110" s="225"/>
      <c r="E110" s="225"/>
      <c r="F110" s="225"/>
      <c r="G110" s="225"/>
      <c r="H110" s="225"/>
      <c r="I110" s="225"/>
      <c r="J110" s="229"/>
      <c r="K110" s="229" t="s">
        <v>244</v>
      </c>
      <c r="L110" s="230" t="s">
        <v>391</v>
      </c>
      <c r="M110" s="225"/>
      <c r="N110" s="225"/>
      <c r="O110" s="225"/>
      <c r="P110" s="225"/>
      <c r="Q110" s="225"/>
      <c r="R110" s="225"/>
    </row>
    <row r="111" spans="1:18" s="211" customFormat="1" ht="21" customHeight="1">
      <c r="A111" s="229"/>
      <c r="B111" s="229"/>
      <c r="C111" s="230"/>
      <c r="D111" s="225"/>
      <c r="E111" s="225"/>
      <c r="F111" s="225"/>
      <c r="G111" s="225"/>
      <c r="H111" s="225"/>
      <c r="I111" s="225"/>
      <c r="J111" s="229"/>
      <c r="K111" s="229" t="s">
        <v>247</v>
      </c>
      <c r="L111" s="233" t="s">
        <v>394</v>
      </c>
      <c r="M111" s="225"/>
      <c r="N111" s="225"/>
      <c r="O111" s="225"/>
      <c r="P111" s="225"/>
      <c r="Q111" s="225"/>
      <c r="R111" s="225"/>
    </row>
    <row r="112" spans="1:18" s="211" customFormat="1" ht="21" customHeight="1">
      <c r="A112" s="229"/>
      <c r="B112" s="229"/>
      <c r="C112" s="230"/>
      <c r="D112" s="225"/>
      <c r="E112" s="225"/>
      <c r="F112" s="225"/>
      <c r="G112" s="225"/>
      <c r="H112" s="225"/>
      <c r="I112" s="225"/>
      <c r="J112" s="229"/>
      <c r="K112" s="229" t="s">
        <v>238</v>
      </c>
      <c r="L112" s="230" t="s">
        <v>386</v>
      </c>
      <c r="M112" s="225"/>
      <c r="N112" s="225"/>
      <c r="O112" s="225"/>
      <c r="P112" s="225"/>
      <c r="Q112" s="225"/>
      <c r="R112" s="225"/>
    </row>
    <row r="113" spans="1:18" s="211" customFormat="1" ht="21" customHeight="1">
      <c r="A113" s="220" t="s">
        <v>406</v>
      </c>
      <c r="B113" s="220"/>
      <c r="C113" s="220"/>
      <c r="D113" s="225">
        <f>E113</f>
        <v>9683947</v>
      </c>
      <c r="E113" s="225">
        <f>E7+E12+E38+E52</f>
        <v>9683947</v>
      </c>
      <c r="F113" s="225"/>
      <c r="G113" s="225"/>
      <c r="H113" s="225"/>
      <c r="I113" s="225"/>
      <c r="J113" s="220" t="s">
        <v>407</v>
      </c>
      <c r="K113" s="220"/>
      <c r="L113" s="220"/>
      <c r="M113" s="225">
        <f>M7+M21+M49</f>
        <v>9683947</v>
      </c>
      <c r="N113" s="225">
        <f>N7+N21+N49</f>
        <v>9683947</v>
      </c>
      <c r="O113" s="225"/>
      <c r="P113" s="225"/>
      <c r="Q113" s="225"/>
      <c r="R113" s="225"/>
    </row>
  </sheetData>
  <sheetProtection/>
  <mergeCells count="11">
    <mergeCell ref="A1:R1"/>
    <mergeCell ref="A3:I3"/>
    <mergeCell ref="J3:R3"/>
    <mergeCell ref="A4:C4"/>
    <mergeCell ref="D4:F4"/>
    <mergeCell ref="G4:I4"/>
    <mergeCell ref="J4:L4"/>
    <mergeCell ref="M4:O4"/>
    <mergeCell ref="P4:R4"/>
    <mergeCell ref="A113:C113"/>
    <mergeCell ref="J113:L113"/>
  </mergeCells>
  <printOptions horizontalCentered="1"/>
  <pageMargins left="0.16" right="0.12" top="0.47" bottom="0.43" header="0.16" footer="0"/>
  <pageSetup horizontalDpi="600" verticalDpi="600" orientation="landscape" pageOrder="overThenDown" paperSize="9" scale="90"/>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O61"/>
  <sheetViews>
    <sheetView workbookViewId="0" topLeftCell="A1">
      <selection activeCell="A2" sqref="A2:O2"/>
    </sheetView>
  </sheetViews>
  <sheetFormatPr defaultColWidth="10.28125" defaultRowHeight="12.75"/>
  <cols>
    <col min="1" max="1" width="9.421875" style="112" customWidth="1"/>
    <col min="2" max="2" width="20.140625" style="112" customWidth="1"/>
    <col min="3" max="4" width="9.00390625" style="112" customWidth="1"/>
    <col min="5" max="5" width="10.57421875" style="112" customWidth="1"/>
    <col min="6" max="8" width="9.140625" style="112" customWidth="1"/>
    <col min="9" max="9" width="9.00390625" style="112" customWidth="1"/>
    <col min="10" max="10" width="8.57421875" style="112" customWidth="1"/>
    <col min="11" max="11" width="8.8515625" style="112" customWidth="1"/>
    <col min="12" max="12" width="11.140625" style="112" customWidth="1"/>
    <col min="13" max="13" width="10.421875" style="112" customWidth="1"/>
    <col min="14" max="14" width="9.00390625" style="112" customWidth="1"/>
    <col min="15" max="15" width="8.57421875" style="112" customWidth="1"/>
    <col min="16" max="16384" width="10.28125" style="112" customWidth="1"/>
  </cols>
  <sheetData>
    <row r="1" spans="1:15" ht="19.5" customHeight="1">
      <c r="A1" s="113"/>
      <c r="B1" s="113"/>
      <c r="C1" s="113"/>
      <c r="D1" s="113"/>
      <c r="E1" s="113"/>
      <c r="F1" s="113"/>
      <c r="G1" s="113"/>
      <c r="H1" s="113"/>
      <c r="I1" s="113"/>
      <c r="J1" s="113"/>
      <c r="K1" s="113"/>
      <c r="L1" s="113"/>
      <c r="M1" s="113"/>
      <c r="N1" s="113"/>
      <c r="O1" s="113"/>
    </row>
    <row r="2" spans="1:15" ht="39.75" customHeight="1">
      <c r="A2" s="114" t="s">
        <v>408</v>
      </c>
      <c r="B2" s="114"/>
      <c r="C2" s="114"/>
      <c r="D2" s="114"/>
      <c r="E2" s="114"/>
      <c r="F2" s="114"/>
      <c r="G2" s="114"/>
      <c r="H2" s="114"/>
      <c r="I2" s="114"/>
      <c r="J2" s="114"/>
      <c r="K2" s="114"/>
      <c r="L2" s="114"/>
      <c r="M2" s="114"/>
      <c r="N2" s="114"/>
      <c r="O2" s="114"/>
    </row>
    <row r="3" spans="1:15" ht="12.75">
      <c r="A3" s="115" t="s">
        <v>67</v>
      </c>
      <c r="B3" s="115"/>
      <c r="C3" s="115"/>
      <c r="D3" s="115"/>
      <c r="E3" s="115"/>
      <c r="F3" s="115"/>
      <c r="G3" s="115"/>
      <c r="H3" s="115"/>
      <c r="I3" s="115"/>
      <c r="J3" s="115"/>
      <c r="K3" s="115"/>
      <c r="L3" s="115"/>
      <c r="M3" s="115"/>
      <c r="N3" s="115"/>
      <c r="O3" s="115"/>
    </row>
    <row r="4" spans="1:15" ht="28.5" customHeight="1">
      <c r="A4" s="191" t="s">
        <v>409</v>
      </c>
      <c r="B4" s="191"/>
      <c r="C4" s="192" t="s">
        <v>40</v>
      </c>
      <c r="D4" s="193" t="s">
        <v>159</v>
      </c>
      <c r="E4" s="194"/>
      <c r="F4" s="194"/>
      <c r="G4" s="194"/>
      <c r="H4" s="194"/>
      <c r="I4" s="194"/>
      <c r="J4" s="194"/>
      <c r="K4" s="194"/>
      <c r="L4" s="194"/>
      <c r="M4" s="197"/>
      <c r="N4" s="191" t="s">
        <v>160</v>
      </c>
      <c r="O4" s="191"/>
    </row>
    <row r="5" spans="1:15" ht="21" customHeight="1">
      <c r="A5" s="191"/>
      <c r="B5" s="191"/>
      <c r="C5" s="195"/>
      <c r="D5" s="193" t="s">
        <v>410</v>
      </c>
      <c r="E5" s="194"/>
      <c r="F5" s="194"/>
      <c r="G5" s="194"/>
      <c r="H5" s="194"/>
      <c r="I5" s="194"/>
      <c r="J5" s="194"/>
      <c r="K5" s="194"/>
      <c r="L5" s="194"/>
      <c r="M5" s="197"/>
      <c r="N5" s="191"/>
      <c r="O5" s="191"/>
    </row>
    <row r="6" spans="1:15" s="189" customFormat="1" ht="22.5" customHeight="1">
      <c r="A6" s="191" t="s">
        <v>112</v>
      </c>
      <c r="B6" s="191" t="s">
        <v>113</v>
      </c>
      <c r="C6" s="195"/>
      <c r="D6" s="196" t="s">
        <v>40</v>
      </c>
      <c r="E6" s="193" t="s">
        <v>228</v>
      </c>
      <c r="F6" s="194"/>
      <c r="G6" s="194"/>
      <c r="H6" s="197"/>
      <c r="I6" s="191" t="s">
        <v>271</v>
      </c>
      <c r="J6" s="191"/>
      <c r="K6" s="191"/>
      <c r="L6" s="191"/>
      <c r="M6" s="206" t="s">
        <v>331</v>
      </c>
      <c r="N6" s="191" t="s">
        <v>40</v>
      </c>
      <c r="O6" s="207" t="s">
        <v>411</v>
      </c>
    </row>
    <row r="7" spans="1:15" s="190" customFormat="1" ht="36">
      <c r="A7" s="191"/>
      <c r="B7" s="191"/>
      <c r="C7" s="198"/>
      <c r="D7" s="199"/>
      <c r="E7" s="200" t="s">
        <v>40</v>
      </c>
      <c r="F7" s="200" t="s">
        <v>412</v>
      </c>
      <c r="G7" s="200" t="s">
        <v>413</v>
      </c>
      <c r="H7" s="200" t="s">
        <v>239</v>
      </c>
      <c r="I7" s="200" t="s">
        <v>40</v>
      </c>
      <c r="J7" s="208" t="s">
        <v>414</v>
      </c>
      <c r="K7" s="208" t="s">
        <v>415</v>
      </c>
      <c r="L7" s="208" t="s">
        <v>416</v>
      </c>
      <c r="M7" s="209"/>
      <c r="N7" s="191"/>
      <c r="O7" s="207"/>
    </row>
    <row r="8" spans="1:15" ht="22.5" customHeight="1">
      <c r="A8" s="15">
        <v>201</v>
      </c>
      <c r="B8" s="16" t="s">
        <v>114</v>
      </c>
      <c r="C8" s="122">
        <v>2978345</v>
      </c>
      <c r="D8" s="122">
        <v>2978345</v>
      </c>
      <c r="E8" s="122">
        <f>E9+E12+E14+E16+E18</f>
        <v>2305546</v>
      </c>
      <c r="F8" s="122">
        <f aca="true" t="shared" si="0" ref="F8:M8">F9+F12+F14+F16+F18</f>
        <v>2305546</v>
      </c>
      <c r="G8" s="122"/>
      <c r="H8" s="122"/>
      <c r="I8" s="122">
        <f t="shared" si="0"/>
        <v>614647</v>
      </c>
      <c r="J8" s="122"/>
      <c r="K8" s="122">
        <f t="shared" si="0"/>
        <v>38000</v>
      </c>
      <c r="L8" s="122">
        <f t="shared" si="0"/>
        <v>198000</v>
      </c>
      <c r="M8" s="122">
        <f t="shared" si="0"/>
        <v>58152</v>
      </c>
      <c r="N8" s="122"/>
      <c r="O8" s="122"/>
    </row>
    <row r="9" spans="1:15" ht="22.5" customHeight="1">
      <c r="A9" s="20">
        <v>20101</v>
      </c>
      <c r="B9" s="21" t="s">
        <v>115</v>
      </c>
      <c r="C9" s="122">
        <v>196448</v>
      </c>
      <c r="D9" s="122">
        <v>196448</v>
      </c>
      <c r="E9" s="122">
        <f>SUM(E10:E11)</f>
        <v>126113</v>
      </c>
      <c r="F9" s="122">
        <f>SUM(F10:F11)</f>
        <v>126113</v>
      </c>
      <c r="G9" s="122"/>
      <c r="H9" s="122"/>
      <c r="I9" s="122">
        <f aca="true" t="shared" si="1" ref="G9:M9">SUM(I10:I11)</f>
        <v>70275</v>
      </c>
      <c r="J9" s="122"/>
      <c r="K9" s="122"/>
      <c r="L9" s="122">
        <f t="shared" si="1"/>
        <v>9900</v>
      </c>
      <c r="M9" s="122">
        <f t="shared" si="1"/>
        <v>60</v>
      </c>
      <c r="N9" s="122"/>
      <c r="O9" s="122"/>
    </row>
    <row r="10" spans="1:15" ht="22.5" customHeight="1">
      <c r="A10" s="20">
        <v>2010101</v>
      </c>
      <c r="B10" s="21" t="s">
        <v>116</v>
      </c>
      <c r="C10" s="122">
        <v>148448</v>
      </c>
      <c r="D10" s="122">
        <v>148448</v>
      </c>
      <c r="E10" s="122">
        <f>SUM(F10:H10)</f>
        <v>126113</v>
      </c>
      <c r="F10" s="122">
        <v>126113</v>
      </c>
      <c r="G10" s="122"/>
      <c r="H10" s="122"/>
      <c r="I10" s="122">
        <v>22275</v>
      </c>
      <c r="J10" s="122"/>
      <c r="K10" s="122"/>
      <c r="L10" s="122">
        <v>9900</v>
      </c>
      <c r="M10" s="122">
        <v>60</v>
      </c>
      <c r="N10" s="122"/>
      <c r="O10" s="122"/>
    </row>
    <row r="11" spans="1:15" ht="22.5" customHeight="1">
      <c r="A11" s="20">
        <v>2010108</v>
      </c>
      <c r="B11" s="24" t="s">
        <v>117</v>
      </c>
      <c r="C11" s="122">
        <v>48000</v>
      </c>
      <c r="D11" s="122">
        <v>48000</v>
      </c>
      <c r="E11" s="122"/>
      <c r="F11" s="122"/>
      <c r="G11" s="122"/>
      <c r="H11" s="122"/>
      <c r="I11" s="122">
        <v>48000</v>
      </c>
      <c r="J11" s="122"/>
      <c r="K11" s="122"/>
      <c r="L11" s="122"/>
      <c r="M11" s="122"/>
      <c r="N11" s="122"/>
      <c r="O11" s="122"/>
    </row>
    <row r="12" spans="1:15" ht="22.5" customHeight="1">
      <c r="A12" s="20">
        <v>20103</v>
      </c>
      <c r="B12" s="21" t="s">
        <v>118</v>
      </c>
      <c r="C12" s="122">
        <v>1598729</v>
      </c>
      <c r="D12" s="122">
        <v>1598729</v>
      </c>
      <c r="E12" s="122">
        <f>E13</f>
        <v>1136920</v>
      </c>
      <c r="F12" s="122">
        <f aca="true" t="shared" si="2" ref="F12:M12">F13</f>
        <v>1136920</v>
      </c>
      <c r="G12" s="122"/>
      <c r="H12" s="122"/>
      <c r="I12" s="122">
        <f t="shared" si="2"/>
        <v>403897</v>
      </c>
      <c r="J12" s="122"/>
      <c r="K12" s="122">
        <f t="shared" si="2"/>
        <v>38000</v>
      </c>
      <c r="L12" s="122">
        <f t="shared" si="2"/>
        <v>99000</v>
      </c>
      <c r="M12" s="122">
        <f t="shared" si="2"/>
        <v>57912</v>
      </c>
      <c r="N12" s="122"/>
      <c r="O12" s="122"/>
    </row>
    <row r="13" spans="1:15" ht="22.5" customHeight="1">
      <c r="A13" s="20">
        <v>2010301</v>
      </c>
      <c r="B13" s="21" t="s">
        <v>116</v>
      </c>
      <c r="C13" s="122">
        <v>1598729</v>
      </c>
      <c r="D13" s="122">
        <v>1598729</v>
      </c>
      <c r="E13" s="122">
        <f aca="true" t="shared" si="3" ref="E11:E57">SUM(F13:H13)</f>
        <v>1136920</v>
      </c>
      <c r="F13" s="122">
        <v>1136920</v>
      </c>
      <c r="G13" s="122"/>
      <c r="H13" s="122"/>
      <c r="I13" s="122">
        <v>403897</v>
      </c>
      <c r="J13" s="122"/>
      <c r="K13" s="122">
        <v>38000</v>
      </c>
      <c r="L13" s="122">
        <v>99000</v>
      </c>
      <c r="M13" s="122">
        <v>57912</v>
      </c>
      <c r="N13" s="122"/>
      <c r="O13" s="122"/>
    </row>
    <row r="14" spans="1:15" ht="22.5" customHeight="1">
      <c r="A14" s="20">
        <v>20106</v>
      </c>
      <c r="B14" s="25" t="s">
        <v>119</v>
      </c>
      <c r="C14" s="122">
        <v>362740</v>
      </c>
      <c r="D14" s="122">
        <v>362740</v>
      </c>
      <c r="E14" s="122">
        <f>E15</f>
        <v>325855</v>
      </c>
      <c r="F14" s="122">
        <f aca="true" t="shared" si="4" ref="F14:M14">F15</f>
        <v>325855</v>
      </c>
      <c r="G14" s="122"/>
      <c r="H14" s="122"/>
      <c r="I14" s="122">
        <f t="shared" si="4"/>
        <v>36825</v>
      </c>
      <c r="J14" s="122"/>
      <c r="K14" s="122"/>
      <c r="L14" s="122">
        <f t="shared" si="4"/>
        <v>29700</v>
      </c>
      <c r="M14" s="122">
        <f t="shared" si="4"/>
        <v>60</v>
      </c>
      <c r="N14" s="122"/>
      <c r="O14" s="122"/>
    </row>
    <row r="15" spans="1:15" ht="22.5" customHeight="1">
      <c r="A15" s="20">
        <v>2010601</v>
      </c>
      <c r="B15" s="25" t="s">
        <v>120</v>
      </c>
      <c r="C15" s="122">
        <v>362740</v>
      </c>
      <c r="D15" s="122">
        <v>362740</v>
      </c>
      <c r="E15" s="122">
        <f t="shared" si="3"/>
        <v>325855</v>
      </c>
      <c r="F15" s="122">
        <v>325855</v>
      </c>
      <c r="G15" s="122"/>
      <c r="H15" s="122"/>
      <c r="I15" s="122">
        <v>36825</v>
      </c>
      <c r="J15" s="122"/>
      <c r="K15" s="122"/>
      <c r="L15" s="122">
        <v>29700</v>
      </c>
      <c r="M15" s="122">
        <v>60</v>
      </c>
      <c r="N15" s="122"/>
      <c r="O15" s="122"/>
    </row>
    <row r="16" spans="1:15" ht="22.5" customHeight="1">
      <c r="A16" s="20">
        <v>20110</v>
      </c>
      <c r="B16" s="25" t="s">
        <v>121</v>
      </c>
      <c r="C16" s="122">
        <v>111224</v>
      </c>
      <c r="D16" s="122">
        <v>111224</v>
      </c>
      <c r="E16" s="122">
        <f>E17</f>
        <v>98949</v>
      </c>
      <c r="F16" s="122">
        <f aca="true" t="shared" si="5" ref="F16:M16">F17</f>
        <v>98949</v>
      </c>
      <c r="G16" s="122"/>
      <c r="H16" s="122"/>
      <c r="I16" s="122">
        <f t="shared" si="5"/>
        <v>12275</v>
      </c>
      <c r="J16" s="122"/>
      <c r="K16" s="122"/>
      <c r="L16" s="122">
        <f t="shared" si="5"/>
        <v>9900</v>
      </c>
      <c r="M16" s="122">
        <f t="shared" si="5"/>
        <v>0</v>
      </c>
      <c r="N16" s="122"/>
      <c r="O16" s="122"/>
    </row>
    <row r="17" spans="1:15" ht="22.5" customHeight="1">
      <c r="A17" s="20">
        <v>2011001</v>
      </c>
      <c r="B17" s="25" t="s">
        <v>122</v>
      </c>
      <c r="C17" s="122">
        <v>111224</v>
      </c>
      <c r="D17" s="122">
        <v>111224</v>
      </c>
      <c r="E17" s="122">
        <f t="shared" si="3"/>
        <v>98949</v>
      </c>
      <c r="F17" s="122">
        <v>98949</v>
      </c>
      <c r="G17" s="122"/>
      <c r="H17" s="122"/>
      <c r="I17" s="122">
        <v>12275</v>
      </c>
      <c r="J17" s="122"/>
      <c r="K17" s="122"/>
      <c r="L17" s="122">
        <v>9900</v>
      </c>
      <c r="M17" s="122"/>
      <c r="N17" s="122"/>
      <c r="O17" s="122"/>
    </row>
    <row r="18" spans="1:15" ht="22.5" customHeight="1">
      <c r="A18" s="20">
        <v>20131</v>
      </c>
      <c r="B18" s="25" t="s">
        <v>123</v>
      </c>
      <c r="C18" s="122">
        <v>709204</v>
      </c>
      <c r="D18" s="122">
        <v>709204</v>
      </c>
      <c r="E18" s="122">
        <f>E19</f>
        <v>617709</v>
      </c>
      <c r="F18" s="122">
        <f aca="true" t="shared" si="6" ref="F18:M18">F19</f>
        <v>617709</v>
      </c>
      <c r="G18" s="122"/>
      <c r="H18" s="122"/>
      <c r="I18" s="122">
        <f t="shared" si="6"/>
        <v>91375</v>
      </c>
      <c r="J18" s="122"/>
      <c r="K18" s="122"/>
      <c r="L18" s="122">
        <f t="shared" si="6"/>
        <v>49500</v>
      </c>
      <c r="M18" s="122">
        <f t="shared" si="6"/>
        <v>120</v>
      </c>
      <c r="N18" s="122"/>
      <c r="O18" s="122"/>
    </row>
    <row r="19" spans="1:15" ht="22.5" customHeight="1">
      <c r="A19" s="20">
        <v>2013101</v>
      </c>
      <c r="B19" s="25" t="s">
        <v>120</v>
      </c>
      <c r="C19" s="122">
        <v>709204</v>
      </c>
      <c r="D19" s="122">
        <v>709204</v>
      </c>
      <c r="E19" s="122">
        <f t="shared" si="3"/>
        <v>617709</v>
      </c>
      <c r="F19" s="122">
        <v>617709</v>
      </c>
      <c r="G19" s="122"/>
      <c r="H19" s="122"/>
      <c r="I19" s="122">
        <v>91375</v>
      </c>
      <c r="J19" s="122"/>
      <c r="K19" s="122"/>
      <c r="L19" s="122">
        <v>49500</v>
      </c>
      <c r="M19" s="122">
        <v>120</v>
      </c>
      <c r="N19" s="122"/>
      <c r="O19" s="122"/>
    </row>
    <row r="20" spans="1:15" ht="22.5" customHeight="1">
      <c r="A20" s="15">
        <v>206</v>
      </c>
      <c r="B20" s="26" t="s">
        <v>124</v>
      </c>
      <c r="C20" s="122">
        <v>145342</v>
      </c>
      <c r="D20" s="122">
        <v>145342</v>
      </c>
      <c r="E20" s="122">
        <f>E21</f>
        <v>133067</v>
      </c>
      <c r="F20" s="122">
        <f>F21</f>
        <v>133067</v>
      </c>
      <c r="G20" s="122"/>
      <c r="H20" s="122"/>
      <c r="I20" s="122">
        <f>I21</f>
        <v>12275</v>
      </c>
      <c r="J20" s="122"/>
      <c r="K20" s="122"/>
      <c r="L20" s="122">
        <f>L21</f>
        <v>9900</v>
      </c>
      <c r="M20" s="122"/>
      <c r="N20" s="122"/>
      <c r="O20" s="122"/>
    </row>
    <row r="21" spans="1:15" ht="22.5" customHeight="1">
      <c r="A21" s="20">
        <v>2060101</v>
      </c>
      <c r="B21" s="25" t="s">
        <v>120</v>
      </c>
      <c r="C21" s="122">
        <v>145342</v>
      </c>
      <c r="D21" s="122">
        <v>145342</v>
      </c>
      <c r="E21" s="122">
        <f t="shared" si="3"/>
        <v>133067</v>
      </c>
      <c r="F21" s="122">
        <v>133067</v>
      </c>
      <c r="G21" s="122"/>
      <c r="H21" s="122"/>
      <c r="I21" s="122">
        <v>12275</v>
      </c>
      <c r="J21" s="122"/>
      <c r="K21" s="122"/>
      <c r="L21" s="122">
        <v>9900</v>
      </c>
      <c r="M21" s="122"/>
      <c r="N21" s="122"/>
      <c r="O21" s="122"/>
    </row>
    <row r="22" spans="1:15" ht="22.5" customHeight="1">
      <c r="A22" s="15">
        <v>207</v>
      </c>
      <c r="B22" s="26" t="s">
        <v>125</v>
      </c>
      <c r="C22" s="122">
        <v>269310</v>
      </c>
      <c r="D22" s="122">
        <v>269310</v>
      </c>
      <c r="E22" s="122">
        <f>E23+E25</f>
        <v>260505</v>
      </c>
      <c r="F22" s="122">
        <f aca="true" t="shared" si="7" ref="F22:M22">F23+F25</f>
        <v>260505</v>
      </c>
      <c r="G22" s="122">
        <f t="shared" si="7"/>
        <v>0</v>
      </c>
      <c r="H22" s="122">
        <f t="shared" si="7"/>
        <v>0</v>
      </c>
      <c r="I22" s="122">
        <f t="shared" si="7"/>
        <v>7125</v>
      </c>
      <c r="J22" s="122">
        <f t="shared" si="7"/>
        <v>0</v>
      </c>
      <c r="K22" s="122">
        <f t="shared" si="7"/>
        <v>0</v>
      </c>
      <c r="L22" s="122">
        <f t="shared" si="7"/>
        <v>0</v>
      </c>
      <c r="M22" s="122">
        <f t="shared" si="7"/>
        <v>1680</v>
      </c>
      <c r="N22" s="122"/>
      <c r="O22" s="122"/>
    </row>
    <row r="23" spans="1:15" ht="22.5" customHeight="1">
      <c r="A23" s="20">
        <v>20701</v>
      </c>
      <c r="B23" s="25" t="s">
        <v>126</v>
      </c>
      <c r="C23" s="122">
        <v>267630</v>
      </c>
      <c r="D23" s="122">
        <v>267630</v>
      </c>
      <c r="E23" s="122">
        <f>E24</f>
        <v>260505</v>
      </c>
      <c r="F23" s="122">
        <f aca="true" t="shared" si="8" ref="F23:M23">F24</f>
        <v>260505</v>
      </c>
      <c r="G23" s="122">
        <f t="shared" si="8"/>
        <v>0</v>
      </c>
      <c r="H23" s="122">
        <f t="shared" si="8"/>
        <v>0</v>
      </c>
      <c r="I23" s="122">
        <f t="shared" si="8"/>
        <v>7125</v>
      </c>
      <c r="J23" s="122">
        <f t="shared" si="8"/>
        <v>0</v>
      </c>
      <c r="K23" s="122">
        <f t="shared" si="8"/>
        <v>0</v>
      </c>
      <c r="L23" s="122">
        <f t="shared" si="8"/>
        <v>0</v>
      </c>
      <c r="M23" s="122">
        <f t="shared" si="8"/>
        <v>0</v>
      </c>
      <c r="N23" s="122"/>
      <c r="O23" s="122"/>
    </row>
    <row r="24" spans="1:15" ht="22.5" customHeight="1">
      <c r="A24" s="20">
        <v>2070109</v>
      </c>
      <c r="B24" s="25" t="s">
        <v>127</v>
      </c>
      <c r="C24" s="122">
        <v>267630</v>
      </c>
      <c r="D24" s="122">
        <v>267630</v>
      </c>
      <c r="E24" s="122">
        <f t="shared" si="3"/>
        <v>260505</v>
      </c>
      <c r="F24" s="122">
        <v>260505</v>
      </c>
      <c r="G24" s="122"/>
      <c r="H24" s="122"/>
      <c r="I24" s="210">
        <v>7125</v>
      </c>
      <c r="J24" s="122"/>
      <c r="K24" s="122"/>
      <c r="L24" s="122"/>
      <c r="M24" s="122"/>
      <c r="N24" s="122"/>
      <c r="O24" s="122"/>
    </row>
    <row r="25" spans="1:15" ht="22.5" customHeight="1">
      <c r="A25" s="20">
        <v>20708</v>
      </c>
      <c r="B25" s="25" t="s">
        <v>128</v>
      </c>
      <c r="C25" s="122">
        <v>1680</v>
      </c>
      <c r="D25" s="122">
        <v>1680</v>
      </c>
      <c r="E25" s="122">
        <f t="shared" si="3"/>
        <v>0</v>
      </c>
      <c r="F25" s="122"/>
      <c r="G25" s="122"/>
      <c r="H25" s="122"/>
      <c r="I25" s="122"/>
      <c r="J25" s="122"/>
      <c r="K25" s="122"/>
      <c r="L25" s="122"/>
      <c r="M25" s="122">
        <v>1680</v>
      </c>
      <c r="N25" s="122"/>
      <c r="O25" s="122"/>
    </row>
    <row r="26" spans="1:15" ht="22.5" customHeight="1">
      <c r="A26" s="20">
        <v>2070801</v>
      </c>
      <c r="B26" s="25" t="s">
        <v>120</v>
      </c>
      <c r="C26" s="122">
        <v>1680</v>
      </c>
      <c r="D26" s="122">
        <v>1680</v>
      </c>
      <c r="E26" s="122">
        <f t="shared" si="3"/>
        <v>0</v>
      </c>
      <c r="F26" s="122"/>
      <c r="G26" s="122"/>
      <c r="H26" s="122"/>
      <c r="I26" s="122"/>
      <c r="J26" s="122"/>
      <c r="K26" s="122"/>
      <c r="L26" s="122"/>
      <c r="M26" s="122">
        <v>1680</v>
      </c>
      <c r="N26" s="122"/>
      <c r="O26" s="122"/>
    </row>
    <row r="27" spans="1:15" ht="22.5" customHeight="1">
      <c r="A27" s="15">
        <v>208</v>
      </c>
      <c r="B27" s="26" t="s">
        <v>129</v>
      </c>
      <c r="C27" s="122">
        <v>1574778</v>
      </c>
      <c r="D27" s="122">
        <v>1574778</v>
      </c>
      <c r="E27" s="122">
        <f>E28+E30</f>
        <v>1228388</v>
      </c>
      <c r="F27" s="122">
        <f aca="true" t="shared" si="9" ref="F27:M27">F28+F30</f>
        <v>1228388</v>
      </c>
      <c r="G27" s="122">
        <f t="shared" si="9"/>
        <v>0</v>
      </c>
      <c r="H27" s="122">
        <f t="shared" si="9"/>
        <v>0</v>
      </c>
      <c r="I27" s="122">
        <f t="shared" si="9"/>
        <v>24550</v>
      </c>
      <c r="J27" s="122">
        <f t="shared" si="9"/>
        <v>0</v>
      </c>
      <c r="K27" s="122">
        <f t="shared" si="9"/>
        <v>0</v>
      </c>
      <c r="L27" s="122">
        <f t="shared" si="9"/>
        <v>19800</v>
      </c>
      <c r="M27" s="122">
        <f t="shared" si="9"/>
        <v>321840</v>
      </c>
      <c r="N27" s="122"/>
      <c r="O27" s="122"/>
    </row>
    <row r="28" spans="1:15" ht="22.5" customHeight="1">
      <c r="A28" s="20">
        <v>20802</v>
      </c>
      <c r="B28" s="25" t="s">
        <v>130</v>
      </c>
      <c r="C28" s="122">
        <v>283799</v>
      </c>
      <c r="D28" s="122">
        <v>283799</v>
      </c>
      <c r="E28" s="122">
        <f>E29</f>
        <v>259249</v>
      </c>
      <c r="F28" s="122">
        <f aca="true" t="shared" si="10" ref="F28:M28">F29</f>
        <v>259249</v>
      </c>
      <c r="G28" s="122">
        <f t="shared" si="10"/>
        <v>0</v>
      </c>
      <c r="H28" s="122">
        <f t="shared" si="10"/>
        <v>0</v>
      </c>
      <c r="I28" s="122">
        <f t="shared" si="10"/>
        <v>24550</v>
      </c>
      <c r="J28" s="122">
        <f t="shared" si="10"/>
        <v>0</v>
      </c>
      <c r="K28" s="122">
        <f t="shared" si="10"/>
        <v>0</v>
      </c>
      <c r="L28" s="122">
        <f t="shared" si="10"/>
        <v>19800</v>
      </c>
      <c r="M28" s="122">
        <f t="shared" si="10"/>
        <v>0</v>
      </c>
      <c r="N28" s="122"/>
      <c r="O28" s="122"/>
    </row>
    <row r="29" spans="1:15" ht="22.5" customHeight="1">
      <c r="A29" s="20">
        <v>2080201</v>
      </c>
      <c r="B29" s="25" t="s">
        <v>120</v>
      </c>
      <c r="C29" s="122">
        <v>283799</v>
      </c>
      <c r="D29" s="122">
        <v>283799</v>
      </c>
      <c r="E29" s="122">
        <f t="shared" si="3"/>
        <v>259249</v>
      </c>
      <c r="F29" s="122">
        <v>259249</v>
      </c>
      <c r="G29" s="122"/>
      <c r="H29" s="122"/>
      <c r="I29" s="122">
        <v>24550</v>
      </c>
      <c r="J29" s="122"/>
      <c r="K29" s="122"/>
      <c r="L29" s="122">
        <v>19800</v>
      </c>
      <c r="M29" s="122"/>
      <c r="N29" s="122"/>
      <c r="O29" s="122"/>
    </row>
    <row r="30" spans="1:15" ht="22.5" customHeight="1">
      <c r="A30" s="20">
        <v>20805</v>
      </c>
      <c r="B30" s="25" t="s">
        <v>131</v>
      </c>
      <c r="C30" s="122">
        <v>1290979</v>
      </c>
      <c r="D30" s="122">
        <v>1290979</v>
      </c>
      <c r="E30" s="122">
        <f>SUM(E31:E34)</f>
        <v>969139</v>
      </c>
      <c r="F30" s="122">
        <f aca="true" t="shared" si="11" ref="F30:M30">SUM(F31:F34)</f>
        <v>969139</v>
      </c>
      <c r="G30" s="122">
        <f t="shared" si="11"/>
        <v>0</v>
      </c>
      <c r="H30" s="122">
        <f t="shared" si="11"/>
        <v>0</v>
      </c>
      <c r="I30" s="122">
        <f t="shared" si="11"/>
        <v>0</v>
      </c>
      <c r="J30" s="122">
        <f t="shared" si="11"/>
        <v>0</v>
      </c>
      <c r="K30" s="122">
        <f t="shared" si="11"/>
        <v>0</v>
      </c>
      <c r="L30" s="122">
        <f t="shared" si="11"/>
        <v>0</v>
      </c>
      <c r="M30" s="122">
        <f t="shared" si="11"/>
        <v>321840</v>
      </c>
      <c r="N30" s="122"/>
      <c r="O30" s="122"/>
    </row>
    <row r="31" spans="1:15" ht="22.5" customHeight="1">
      <c r="A31" s="20">
        <v>2080501</v>
      </c>
      <c r="B31" s="25" t="s">
        <v>132</v>
      </c>
      <c r="C31" s="122">
        <v>257760</v>
      </c>
      <c r="D31" s="122">
        <v>257760</v>
      </c>
      <c r="E31" s="122">
        <f t="shared" si="3"/>
        <v>0</v>
      </c>
      <c r="F31" s="122"/>
      <c r="G31" s="122"/>
      <c r="H31" s="122"/>
      <c r="I31" s="122"/>
      <c r="J31" s="122"/>
      <c r="K31" s="122"/>
      <c r="L31" s="122"/>
      <c r="M31" s="122">
        <v>257760</v>
      </c>
      <c r="N31" s="122"/>
      <c r="O31" s="122"/>
    </row>
    <row r="32" spans="1:15" ht="22.5" customHeight="1">
      <c r="A32" s="20">
        <v>2080502</v>
      </c>
      <c r="B32" s="25" t="s">
        <v>133</v>
      </c>
      <c r="C32" s="122">
        <v>64080</v>
      </c>
      <c r="D32" s="122">
        <v>64080</v>
      </c>
      <c r="E32" s="122">
        <f t="shared" si="3"/>
        <v>0</v>
      </c>
      <c r="F32" s="122"/>
      <c r="G32" s="122"/>
      <c r="H32" s="122"/>
      <c r="I32" s="122"/>
      <c r="J32" s="122"/>
      <c r="K32" s="122"/>
      <c r="L32" s="122"/>
      <c r="M32" s="122">
        <v>64080</v>
      </c>
      <c r="N32" s="122"/>
      <c r="O32" s="122"/>
    </row>
    <row r="33" spans="1:15" ht="22.5" customHeight="1">
      <c r="A33" s="20">
        <v>2080505</v>
      </c>
      <c r="B33" s="24" t="s">
        <v>134</v>
      </c>
      <c r="C33" s="122">
        <v>937173</v>
      </c>
      <c r="D33" s="122">
        <v>937173</v>
      </c>
      <c r="E33" s="122">
        <f t="shared" si="3"/>
        <v>937173</v>
      </c>
      <c r="F33" s="122">
        <v>937173</v>
      </c>
      <c r="G33" s="122"/>
      <c r="H33" s="122"/>
      <c r="I33" s="122"/>
      <c r="J33" s="122"/>
      <c r="K33" s="122"/>
      <c r="L33" s="122"/>
      <c r="M33" s="122"/>
      <c r="N33" s="122"/>
      <c r="O33" s="122"/>
    </row>
    <row r="34" spans="1:15" ht="22.5" customHeight="1">
      <c r="A34" s="20">
        <v>2082702</v>
      </c>
      <c r="B34" s="24" t="s">
        <v>135</v>
      </c>
      <c r="C34" s="122">
        <v>31966</v>
      </c>
      <c r="D34" s="122">
        <v>31966</v>
      </c>
      <c r="E34" s="122">
        <f t="shared" si="3"/>
        <v>31966</v>
      </c>
      <c r="F34" s="122">
        <v>31966</v>
      </c>
      <c r="G34" s="122"/>
      <c r="H34" s="122"/>
      <c r="I34" s="122"/>
      <c r="J34" s="122"/>
      <c r="K34" s="122"/>
      <c r="L34" s="122"/>
      <c r="M34" s="122"/>
      <c r="N34" s="122"/>
      <c r="O34" s="122"/>
    </row>
    <row r="35" spans="1:15" ht="22.5" customHeight="1">
      <c r="A35" s="15">
        <v>210</v>
      </c>
      <c r="B35" s="26" t="s">
        <v>136</v>
      </c>
      <c r="C35" s="122">
        <v>1223367</v>
      </c>
      <c r="D35" s="122">
        <v>1223367</v>
      </c>
      <c r="E35" s="122">
        <f>E36+E38+E40</f>
        <v>1199217</v>
      </c>
      <c r="F35" s="122">
        <f aca="true" t="shared" si="12" ref="F35:M35">F36+F38+F40</f>
        <v>1199217</v>
      </c>
      <c r="G35" s="122">
        <f t="shared" si="12"/>
        <v>0</v>
      </c>
      <c r="H35" s="122">
        <f t="shared" si="12"/>
        <v>0</v>
      </c>
      <c r="I35" s="122">
        <f t="shared" si="12"/>
        <v>24150</v>
      </c>
      <c r="J35" s="122">
        <f t="shared" si="12"/>
        <v>0</v>
      </c>
      <c r="K35" s="122">
        <f t="shared" si="12"/>
        <v>0</v>
      </c>
      <c r="L35" s="122">
        <f t="shared" si="12"/>
        <v>9900</v>
      </c>
      <c r="M35" s="122">
        <f t="shared" si="12"/>
        <v>0</v>
      </c>
      <c r="N35" s="122"/>
      <c r="O35" s="122"/>
    </row>
    <row r="36" spans="1:15" ht="22.5" customHeight="1">
      <c r="A36" s="20">
        <v>21004</v>
      </c>
      <c r="B36" s="25" t="s">
        <v>137</v>
      </c>
      <c r="C36" s="122">
        <v>489397</v>
      </c>
      <c r="D36" s="122">
        <v>489397</v>
      </c>
      <c r="E36" s="122">
        <f>E37</f>
        <v>477522</v>
      </c>
      <c r="F36" s="122">
        <f aca="true" t="shared" si="13" ref="F36:N36">F37</f>
        <v>477522</v>
      </c>
      <c r="G36" s="122">
        <f t="shared" si="13"/>
        <v>0</v>
      </c>
      <c r="H36" s="122">
        <f t="shared" si="13"/>
        <v>0</v>
      </c>
      <c r="I36" s="122">
        <f t="shared" si="13"/>
        <v>11875</v>
      </c>
      <c r="J36" s="122">
        <f t="shared" si="13"/>
        <v>0</v>
      </c>
      <c r="K36" s="122">
        <f t="shared" si="13"/>
        <v>0</v>
      </c>
      <c r="L36" s="122">
        <f t="shared" si="13"/>
        <v>0</v>
      </c>
      <c r="M36" s="122">
        <f t="shared" si="13"/>
        <v>0</v>
      </c>
      <c r="N36" s="122"/>
      <c r="O36" s="122"/>
    </row>
    <row r="37" spans="1:15" ht="22.5" customHeight="1">
      <c r="A37" s="20">
        <v>2100499</v>
      </c>
      <c r="B37" s="25" t="s">
        <v>138</v>
      </c>
      <c r="C37" s="122">
        <v>489397</v>
      </c>
      <c r="D37" s="122">
        <v>489397</v>
      </c>
      <c r="E37" s="122">
        <f t="shared" si="3"/>
        <v>477522</v>
      </c>
      <c r="F37" s="122">
        <v>477522</v>
      </c>
      <c r="G37" s="122"/>
      <c r="H37" s="122"/>
      <c r="I37" s="122">
        <v>11875</v>
      </c>
      <c r="J37" s="122"/>
      <c r="K37" s="122"/>
      <c r="L37" s="122"/>
      <c r="M37" s="122"/>
      <c r="N37" s="122"/>
      <c r="O37" s="122"/>
    </row>
    <row r="38" spans="1:15" ht="22.5" customHeight="1">
      <c r="A38" s="20">
        <v>21007</v>
      </c>
      <c r="B38" s="25" t="s">
        <v>139</v>
      </c>
      <c r="C38" s="122">
        <v>140882</v>
      </c>
      <c r="D38" s="122">
        <v>140882</v>
      </c>
      <c r="E38" s="122">
        <f>E39</f>
        <v>128607</v>
      </c>
      <c r="F38" s="122">
        <f aca="true" t="shared" si="14" ref="F38:M38">F39</f>
        <v>128607</v>
      </c>
      <c r="G38" s="122">
        <f t="shared" si="14"/>
        <v>0</v>
      </c>
      <c r="H38" s="122">
        <f t="shared" si="14"/>
        <v>0</v>
      </c>
      <c r="I38" s="122">
        <f t="shared" si="14"/>
        <v>12275</v>
      </c>
      <c r="J38" s="122">
        <f t="shared" si="14"/>
        <v>0</v>
      </c>
      <c r="K38" s="122">
        <f t="shared" si="14"/>
        <v>0</v>
      </c>
      <c r="L38" s="122">
        <f t="shared" si="14"/>
        <v>9900</v>
      </c>
      <c r="M38" s="122">
        <f t="shared" si="14"/>
        <v>0</v>
      </c>
      <c r="N38" s="122"/>
      <c r="O38" s="122"/>
    </row>
    <row r="39" spans="1:15" ht="22.5" customHeight="1">
      <c r="A39" s="20">
        <v>2100716</v>
      </c>
      <c r="B39" s="25" t="s">
        <v>140</v>
      </c>
      <c r="C39" s="122">
        <v>140882</v>
      </c>
      <c r="D39" s="122">
        <v>140882</v>
      </c>
      <c r="E39" s="122">
        <f t="shared" si="3"/>
        <v>128607</v>
      </c>
      <c r="F39" s="122">
        <v>128607</v>
      </c>
      <c r="G39" s="122"/>
      <c r="H39" s="122"/>
      <c r="I39" s="122">
        <v>12275</v>
      </c>
      <c r="J39" s="122"/>
      <c r="K39" s="122"/>
      <c r="L39" s="122">
        <v>9900</v>
      </c>
      <c r="M39" s="122"/>
      <c r="N39" s="122"/>
      <c r="O39" s="122"/>
    </row>
    <row r="40" spans="1:15" ht="22.5" customHeight="1">
      <c r="A40" s="20">
        <v>21011</v>
      </c>
      <c r="B40" s="25" t="s">
        <v>141</v>
      </c>
      <c r="C40" s="122">
        <v>593088</v>
      </c>
      <c r="D40" s="122">
        <v>593088</v>
      </c>
      <c r="E40" s="122">
        <f>SUM(E41:E43)</f>
        <v>593088</v>
      </c>
      <c r="F40" s="122">
        <f aca="true" t="shared" si="15" ref="F40:M40">SUM(F41:F43)</f>
        <v>593088</v>
      </c>
      <c r="G40" s="122">
        <f t="shared" si="15"/>
        <v>0</v>
      </c>
      <c r="H40" s="122">
        <f t="shared" si="15"/>
        <v>0</v>
      </c>
      <c r="I40" s="122">
        <f t="shared" si="15"/>
        <v>0</v>
      </c>
      <c r="J40" s="122">
        <f t="shared" si="15"/>
        <v>0</v>
      </c>
      <c r="K40" s="122">
        <f t="shared" si="15"/>
        <v>0</v>
      </c>
      <c r="L40" s="122">
        <f t="shared" si="15"/>
        <v>0</v>
      </c>
      <c r="M40" s="122">
        <f t="shared" si="15"/>
        <v>0</v>
      </c>
      <c r="N40" s="122"/>
      <c r="O40" s="122"/>
    </row>
    <row r="41" spans="1:15" ht="22.5" customHeight="1">
      <c r="A41" s="20">
        <v>2101101</v>
      </c>
      <c r="B41" s="24" t="s">
        <v>142</v>
      </c>
      <c r="C41" s="122">
        <v>230124</v>
      </c>
      <c r="D41" s="122">
        <v>230124</v>
      </c>
      <c r="E41" s="122">
        <f t="shared" si="3"/>
        <v>230124</v>
      </c>
      <c r="F41" s="122">
        <v>230124</v>
      </c>
      <c r="G41" s="122"/>
      <c r="H41" s="122"/>
      <c r="I41" s="122"/>
      <c r="J41" s="122"/>
      <c r="K41" s="122"/>
      <c r="L41" s="122"/>
      <c r="M41" s="122"/>
      <c r="N41" s="122"/>
      <c r="O41" s="122"/>
    </row>
    <row r="42" spans="1:15" ht="22.5" customHeight="1">
      <c r="A42" s="20">
        <v>2101102</v>
      </c>
      <c r="B42" s="201" t="s">
        <v>143</v>
      </c>
      <c r="C42" s="122">
        <v>166668</v>
      </c>
      <c r="D42" s="122">
        <v>166668</v>
      </c>
      <c r="E42" s="122">
        <f t="shared" si="3"/>
        <v>166668</v>
      </c>
      <c r="F42" s="122">
        <v>166668</v>
      </c>
      <c r="G42" s="122"/>
      <c r="H42" s="122"/>
      <c r="I42" s="122"/>
      <c r="J42" s="122"/>
      <c r="K42" s="122"/>
      <c r="L42" s="122"/>
      <c r="M42" s="122"/>
      <c r="N42" s="122"/>
      <c r="O42" s="122"/>
    </row>
    <row r="43" spans="1:15" ht="22.5" customHeight="1">
      <c r="A43" s="20">
        <v>2101103</v>
      </c>
      <c r="B43" s="25" t="s">
        <v>144</v>
      </c>
      <c r="C43" s="122">
        <v>196296</v>
      </c>
      <c r="D43" s="122">
        <v>196296</v>
      </c>
      <c r="E43" s="122">
        <f t="shared" si="3"/>
        <v>196296</v>
      </c>
      <c r="F43" s="122">
        <v>196296</v>
      </c>
      <c r="G43" s="122"/>
      <c r="H43" s="122"/>
      <c r="I43" s="122"/>
      <c r="J43" s="122"/>
      <c r="K43" s="122"/>
      <c r="L43" s="122"/>
      <c r="M43" s="122"/>
      <c r="N43" s="122"/>
      <c r="O43" s="122"/>
    </row>
    <row r="44" spans="1:15" ht="22.5" customHeight="1">
      <c r="A44" s="15">
        <v>212</v>
      </c>
      <c r="B44" s="26" t="s">
        <v>145</v>
      </c>
      <c r="C44" s="122">
        <v>301524</v>
      </c>
      <c r="D44" s="122">
        <v>301524</v>
      </c>
      <c r="E44" s="202">
        <f>E45</f>
        <v>284499</v>
      </c>
      <c r="F44" s="122">
        <f>F45</f>
        <v>284499</v>
      </c>
      <c r="G44" s="122">
        <f aca="true" t="shared" si="16" ref="G44:M44">G45</f>
        <v>0</v>
      </c>
      <c r="H44" s="122">
        <f t="shared" si="16"/>
        <v>0</v>
      </c>
      <c r="I44" s="122">
        <f t="shared" si="16"/>
        <v>17025</v>
      </c>
      <c r="J44" s="122">
        <f t="shared" si="16"/>
        <v>0</v>
      </c>
      <c r="K44" s="122">
        <f t="shared" si="16"/>
        <v>0</v>
      </c>
      <c r="L44" s="122">
        <f t="shared" si="16"/>
        <v>9900</v>
      </c>
      <c r="M44" s="122">
        <f t="shared" si="16"/>
        <v>0</v>
      </c>
      <c r="N44" s="122"/>
      <c r="O44" s="122"/>
    </row>
    <row r="45" spans="1:15" ht="22.5" customHeight="1">
      <c r="A45" s="20">
        <v>21201</v>
      </c>
      <c r="B45" s="25" t="s">
        <v>146</v>
      </c>
      <c r="C45" s="122">
        <v>301524</v>
      </c>
      <c r="D45" s="122">
        <v>301524</v>
      </c>
      <c r="E45" s="122">
        <v>284499</v>
      </c>
      <c r="F45" s="122">
        <f aca="true" t="shared" si="17" ref="F45:M45">F46</f>
        <v>284499</v>
      </c>
      <c r="G45" s="122">
        <f t="shared" si="17"/>
        <v>0</v>
      </c>
      <c r="H45" s="122">
        <f t="shared" si="17"/>
        <v>0</v>
      </c>
      <c r="I45" s="122">
        <f t="shared" si="17"/>
        <v>17025</v>
      </c>
      <c r="J45" s="122">
        <f t="shared" si="17"/>
        <v>0</v>
      </c>
      <c r="K45" s="122">
        <f t="shared" si="17"/>
        <v>0</v>
      </c>
      <c r="L45" s="122">
        <f t="shared" si="17"/>
        <v>9900</v>
      </c>
      <c r="M45" s="122">
        <f t="shared" si="17"/>
        <v>0</v>
      </c>
      <c r="N45" s="122"/>
      <c r="O45" s="122"/>
    </row>
    <row r="46" spans="1:15" ht="22.5" customHeight="1">
      <c r="A46" s="20">
        <v>2120101</v>
      </c>
      <c r="B46" s="25" t="s">
        <v>120</v>
      </c>
      <c r="C46" s="122">
        <v>301524</v>
      </c>
      <c r="D46" s="122">
        <v>301524</v>
      </c>
      <c r="E46" s="122">
        <f t="shared" si="3"/>
        <v>284499</v>
      </c>
      <c r="F46" s="122">
        <v>284499</v>
      </c>
      <c r="G46" s="122"/>
      <c r="H46" s="122"/>
      <c r="I46" s="122">
        <v>17025</v>
      </c>
      <c r="J46" s="122"/>
      <c r="K46" s="122"/>
      <c r="L46" s="122">
        <v>9900</v>
      </c>
      <c r="M46" s="122"/>
      <c r="N46" s="122"/>
      <c r="O46" s="122"/>
    </row>
    <row r="47" spans="1:15" ht="22.5" customHeight="1">
      <c r="A47" s="15">
        <v>213</v>
      </c>
      <c r="B47" s="26" t="s">
        <v>147</v>
      </c>
      <c r="C47" s="122">
        <v>3191281</v>
      </c>
      <c r="D47" s="122">
        <v>3191281</v>
      </c>
      <c r="E47" s="122">
        <f>E48+E50+E52+E54+E56</f>
        <v>1918015</v>
      </c>
      <c r="F47" s="122">
        <f aca="true" t="shared" si="18" ref="F47:M47">F48+F50+F52+F54+F56</f>
        <v>1918015</v>
      </c>
      <c r="G47" s="122">
        <f t="shared" si="18"/>
        <v>0</v>
      </c>
      <c r="H47" s="122">
        <f t="shared" si="18"/>
        <v>0</v>
      </c>
      <c r="I47" s="122">
        <f t="shared" si="18"/>
        <v>350900</v>
      </c>
      <c r="J47" s="122">
        <f t="shared" si="18"/>
        <v>0</v>
      </c>
      <c r="K47" s="122">
        <f t="shared" si="18"/>
        <v>0</v>
      </c>
      <c r="L47" s="122">
        <f t="shared" si="18"/>
        <v>29700</v>
      </c>
      <c r="M47" s="122">
        <f t="shared" si="18"/>
        <v>922366</v>
      </c>
      <c r="N47" s="122"/>
      <c r="O47" s="122"/>
    </row>
    <row r="48" spans="1:15" ht="22.5" customHeight="1">
      <c r="A48" s="20">
        <v>21301</v>
      </c>
      <c r="B48" s="25" t="s">
        <v>148</v>
      </c>
      <c r="C48" s="122">
        <v>873735</v>
      </c>
      <c r="D48" s="122">
        <v>873735</v>
      </c>
      <c r="E48" s="122">
        <f>E49</f>
        <v>848880</v>
      </c>
      <c r="F48" s="122">
        <f aca="true" t="shared" si="19" ref="F48:M48">F49</f>
        <v>848880</v>
      </c>
      <c r="G48" s="122">
        <f t="shared" si="19"/>
        <v>0</v>
      </c>
      <c r="H48" s="122">
        <f t="shared" si="19"/>
        <v>0</v>
      </c>
      <c r="I48" s="122">
        <f t="shared" si="19"/>
        <v>21375</v>
      </c>
      <c r="J48" s="122">
        <f t="shared" si="19"/>
        <v>0</v>
      </c>
      <c r="K48" s="122">
        <f t="shared" si="19"/>
        <v>0</v>
      </c>
      <c r="L48" s="122">
        <f t="shared" si="19"/>
        <v>0</v>
      </c>
      <c r="M48" s="122">
        <f t="shared" si="19"/>
        <v>3480</v>
      </c>
      <c r="N48" s="122"/>
      <c r="O48" s="122"/>
    </row>
    <row r="49" spans="1:15" ht="22.5" customHeight="1">
      <c r="A49" s="20">
        <v>2130104</v>
      </c>
      <c r="B49" s="25" t="s">
        <v>149</v>
      </c>
      <c r="C49" s="122">
        <v>873735</v>
      </c>
      <c r="D49" s="122">
        <v>873735</v>
      </c>
      <c r="E49" s="122">
        <f t="shared" si="3"/>
        <v>848880</v>
      </c>
      <c r="F49" s="122">
        <v>848880</v>
      </c>
      <c r="G49" s="122"/>
      <c r="H49" s="122"/>
      <c r="I49" s="122">
        <v>21375</v>
      </c>
      <c r="J49" s="122"/>
      <c r="K49" s="122"/>
      <c r="L49" s="122"/>
      <c r="M49" s="122">
        <v>3480</v>
      </c>
      <c r="N49" s="122"/>
      <c r="O49" s="122"/>
    </row>
    <row r="50" spans="1:15" ht="22.5" customHeight="1">
      <c r="A50" s="20">
        <v>21302</v>
      </c>
      <c r="B50" s="25" t="s">
        <v>150</v>
      </c>
      <c r="C50" s="122">
        <v>383666</v>
      </c>
      <c r="D50" s="122">
        <v>383666</v>
      </c>
      <c r="E50" s="122">
        <f>E51</f>
        <v>372486</v>
      </c>
      <c r="F50" s="122">
        <f aca="true" t="shared" si="20" ref="F50:M50">F51</f>
        <v>372486</v>
      </c>
      <c r="G50" s="122">
        <f t="shared" si="20"/>
        <v>0</v>
      </c>
      <c r="H50" s="122">
        <f t="shared" si="20"/>
        <v>0</v>
      </c>
      <c r="I50" s="122">
        <f t="shared" si="20"/>
        <v>9500</v>
      </c>
      <c r="J50" s="122">
        <f t="shared" si="20"/>
        <v>0</v>
      </c>
      <c r="K50" s="122">
        <f t="shared" si="20"/>
        <v>0</v>
      </c>
      <c r="L50" s="122">
        <f t="shared" si="20"/>
        <v>0</v>
      </c>
      <c r="M50" s="122">
        <f t="shared" si="20"/>
        <v>1680</v>
      </c>
      <c r="N50" s="122"/>
      <c r="O50" s="122"/>
    </row>
    <row r="51" spans="1:15" ht="22.5" customHeight="1">
      <c r="A51" s="20">
        <v>2130204</v>
      </c>
      <c r="B51" s="25" t="s">
        <v>151</v>
      </c>
      <c r="C51" s="122">
        <v>383666</v>
      </c>
      <c r="D51" s="122">
        <v>383666</v>
      </c>
      <c r="E51" s="122">
        <f t="shared" si="3"/>
        <v>372486</v>
      </c>
      <c r="F51" s="122">
        <v>372486</v>
      </c>
      <c r="G51" s="122"/>
      <c r="H51" s="122"/>
      <c r="I51" s="210">
        <v>9500</v>
      </c>
      <c r="J51" s="122"/>
      <c r="K51" s="122"/>
      <c r="L51" s="122"/>
      <c r="M51" s="122">
        <v>1680</v>
      </c>
      <c r="N51" s="122"/>
      <c r="O51" s="122"/>
    </row>
    <row r="52" spans="1:15" ht="22.5" customHeight="1">
      <c r="A52" s="20">
        <v>21303</v>
      </c>
      <c r="B52" s="25" t="s">
        <v>152</v>
      </c>
      <c r="C52" s="122">
        <v>382495</v>
      </c>
      <c r="D52" s="122">
        <v>382495</v>
      </c>
      <c r="E52" s="122">
        <f>E53</f>
        <v>372815</v>
      </c>
      <c r="F52" s="122">
        <f aca="true" t="shared" si="21" ref="F52:M52">F53</f>
        <v>372815</v>
      </c>
      <c r="G52" s="122">
        <f t="shared" si="21"/>
        <v>0</v>
      </c>
      <c r="H52" s="122">
        <f t="shared" si="21"/>
        <v>0</v>
      </c>
      <c r="I52" s="122">
        <f t="shared" si="21"/>
        <v>9500</v>
      </c>
      <c r="J52" s="122">
        <f t="shared" si="21"/>
        <v>0</v>
      </c>
      <c r="K52" s="122">
        <f t="shared" si="21"/>
        <v>0</v>
      </c>
      <c r="L52" s="122">
        <f t="shared" si="21"/>
        <v>0</v>
      </c>
      <c r="M52" s="122">
        <f t="shared" si="21"/>
        <v>180</v>
      </c>
      <c r="N52" s="122"/>
      <c r="O52" s="122"/>
    </row>
    <row r="53" spans="1:15" ht="22.5" customHeight="1">
      <c r="A53" s="20">
        <v>2130306</v>
      </c>
      <c r="B53" s="25" t="s">
        <v>153</v>
      </c>
      <c r="C53" s="122">
        <v>382495</v>
      </c>
      <c r="D53" s="122">
        <v>382495</v>
      </c>
      <c r="E53" s="122">
        <f t="shared" si="3"/>
        <v>372815</v>
      </c>
      <c r="F53" s="122">
        <v>372815</v>
      </c>
      <c r="G53" s="122"/>
      <c r="H53" s="122"/>
      <c r="I53" s="122">
        <v>9500</v>
      </c>
      <c r="J53" s="122"/>
      <c r="K53" s="122"/>
      <c r="L53" s="122"/>
      <c r="M53" s="122">
        <v>180</v>
      </c>
      <c r="N53" s="122"/>
      <c r="O53" s="122"/>
    </row>
    <row r="54" spans="1:15" ht="22.5" customHeight="1">
      <c r="A54" s="20">
        <v>21305</v>
      </c>
      <c r="B54" s="25" t="s">
        <v>154</v>
      </c>
      <c r="C54" s="122">
        <v>360659</v>
      </c>
      <c r="D54" s="122">
        <v>360659</v>
      </c>
      <c r="E54" s="122">
        <f>E55</f>
        <v>323834</v>
      </c>
      <c r="F54" s="122">
        <f aca="true" t="shared" si="22" ref="F54:M54">F55</f>
        <v>323834</v>
      </c>
      <c r="G54" s="122">
        <f t="shared" si="22"/>
        <v>0</v>
      </c>
      <c r="H54" s="122">
        <f t="shared" si="22"/>
        <v>0</v>
      </c>
      <c r="I54" s="122">
        <f t="shared" si="22"/>
        <v>36825</v>
      </c>
      <c r="J54" s="122">
        <f t="shared" si="22"/>
        <v>0</v>
      </c>
      <c r="K54" s="122">
        <f t="shared" si="22"/>
        <v>0</v>
      </c>
      <c r="L54" s="122">
        <f t="shared" si="22"/>
        <v>29700</v>
      </c>
      <c r="M54" s="122">
        <f t="shared" si="22"/>
        <v>0</v>
      </c>
      <c r="N54" s="122"/>
      <c r="O54" s="122"/>
    </row>
    <row r="55" spans="1:15" ht="22.5" customHeight="1">
      <c r="A55" s="20">
        <v>2130501</v>
      </c>
      <c r="B55" s="25" t="s">
        <v>120</v>
      </c>
      <c r="C55" s="122">
        <v>360659</v>
      </c>
      <c r="D55" s="122">
        <v>360659</v>
      </c>
      <c r="E55" s="122">
        <f t="shared" si="3"/>
        <v>323834</v>
      </c>
      <c r="F55" s="122">
        <v>323834</v>
      </c>
      <c r="G55" s="122"/>
      <c r="H55" s="122"/>
      <c r="I55" s="122">
        <v>36825</v>
      </c>
      <c r="J55" s="122"/>
      <c r="K55" s="122"/>
      <c r="L55" s="122">
        <v>29700</v>
      </c>
      <c r="M55" s="122"/>
      <c r="N55" s="122"/>
      <c r="O55" s="122"/>
    </row>
    <row r="56" spans="1:15" ht="22.5" customHeight="1">
      <c r="A56" s="20">
        <v>21307</v>
      </c>
      <c r="B56" s="25" t="s">
        <v>155</v>
      </c>
      <c r="C56" s="122">
        <v>1190726</v>
      </c>
      <c r="D56" s="122">
        <v>1190726</v>
      </c>
      <c r="E56" s="122">
        <f>E57</f>
        <v>0</v>
      </c>
      <c r="F56" s="122">
        <f aca="true" t="shared" si="23" ref="F56:M56">F57</f>
        <v>0</v>
      </c>
      <c r="G56" s="122">
        <f t="shared" si="23"/>
        <v>0</v>
      </c>
      <c r="H56" s="122">
        <f t="shared" si="23"/>
        <v>0</v>
      </c>
      <c r="I56" s="122">
        <f t="shared" si="23"/>
        <v>273700</v>
      </c>
      <c r="J56" s="122">
        <f t="shared" si="23"/>
        <v>0</v>
      </c>
      <c r="K56" s="122">
        <f t="shared" si="23"/>
        <v>0</v>
      </c>
      <c r="L56" s="122">
        <f t="shared" si="23"/>
        <v>0</v>
      </c>
      <c r="M56" s="122">
        <f t="shared" si="23"/>
        <v>917026</v>
      </c>
      <c r="N56" s="122"/>
      <c r="O56" s="122"/>
    </row>
    <row r="57" spans="1:15" ht="22.5" customHeight="1">
      <c r="A57" s="20">
        <v>2130705</v>
      </c>
      <c r="B57" s="25" t="s">
        <v>156</v>
      </c>
      <c r="C57" s="122">
        <v>1190726</v>
      </c>
      <c r="D57" s="122">
        <v>1190726</v>
      </c>
      <c r="E57" s="122">
        <f t="shared" si="3"/>
        <v>0</v>
      </c>
      <c r="F57" s="122"/>
      <c r="G57" s="122"/>
      <c r="H57" s="122"/>
      <c r="I57" s="122">
        <v>273700</v>
      </c>
      <c r="J57" s="122"/>
      <c r="K57" s="122"/>
      <c r="L57" s="122"/>
      <c r="M57" s="122">
        <v>917026</v>
      </c>
      <c r="N57" s="122"/>
      <c r="O57" s="122"/>
    </row>
    <row r="58" spans="1:15" ht="22.5" customHeight="1">
      <c r="A58" s="20"/>
      <c r="B58" s="20"/>
      <c r="C58" s="122"/>
      <c r="D58" s="122"/>
      <c r="E58" s="122"/>
      <c r="F58" s="122"/>
      <c r="G58" s="122"/>
      <c r="H58" s="122"/>
      <c r="I58" s="122"/>
      <c r="J58" s="122"/>
      <c r="K58" s="122"/>
      <c r="L58" s="122"/>
      <c r="M58" s="122"/>
      <c r="N58" s="122"/>
      <c r="O58" s="122"/>
    </row>
    <row r="59" spans="1:15" ht="22.5" customHeight="1">
      <c r="A59" s="203" t="s">
        <v>157</v>
      </c>
      <c r="B59" s="204"/>
      <c r="C59" s="122">
        <f>C8+C20+C22+C27+C35+C44+C47</f>
        <v>9683947</v>
      </c>
      <c r="D59" s="122">
        <f>D8+D20+D22+D27+D35+D44+D47</f>
        <v>9683947</v>
      </c>
      <c r="E59" s="122">
        <f>E8+E20+E22+E27+E35+E44+E47</f>
        <v>7329237</v>
      </c>
      <c r="F59" s="122">
        <f>F8+F20+F22+F27+F35+F44+F47</f>
        <v>7329237</v>
      </c>
      <c r="G59" s="122">
        <f aca="true" t="shared" si="24" ref="E59:M59">G8+G20+G22+G27+G35+G44+G47</f>
        <v>0</v>
      </c>
      <c r="H59" s="122">
        <f t="shared" si="24"/>
        <v>0</v>
      </c>
      <c r="I59" s="122">
        <f t="shared" si="24"/>
        <v>1050672</v>
      </c>
      <c r="J59" s="122">
        <f t="shared" si="24"/>
        <v>0</v>
      </c>
      <c r="K59" s="122">
        <f t="shared" si="24"/>
        <v>38000</v>
      </c>
      <c r="L59" s="122">
        <f t="shared" si="24"/>
        <v>277200</v>
      </c>
      <c r="M59" s="122">
        <f t="shared" si="24"/>
        <v>1304038</v>
      </c>
      <c r="N59" s="122"/>
      <c r="O59" s="122"/>
    </row>
    <row r="60" spans="1:15" ht="12.75">
      <c r="A60" s="205"/>
      <c r="B60" s="205"/>
      <c r="C60" s="205"/>
      <c r="D60" s="205"/>
      <c r="E60" s="205"/>
      <c r="F60" s="205"/>
      <c r="G60" s="205"/>
      <c r="H60" s="205"/>
      <c r="I60" s="205"/>
      <c r="J60" s="205"/>
      <c r="K60" s="205"/>
      <c r="L60" s="205"/>
      <c r="M60" s="205"/>
      <c r="N60" s="205"/>
      <c r="O60" s="205"/>
    </row>
    <row r="61" spans="1:15" ht="12.75">
      <c r="A61" s="205"/>
      <c r="B61" s="205"/>
      <c r="C61" s="205"/>
      <c r="D61" s="205"/>
      <c r="E61" s="205"/>
      <c r="F61" s="205"/>
      <c r="G61" s="205"/>
      <c r="H61" s="205"/>
      <c r="I61" s="205"/>
      <c r="J61" s="205"/>
      <c r="K61" s="205"/>
      <c r="L61" s="205"/>
      <c r="M61" s="205"/>
      <c r="N61" s="205"/>
      <c r="O61" s="205"/>
    </row>
  </sheetData>
  <sheetProtection/>
  <mergeCells count="17">
    <mergeCell ref="A1:O1"/>
    <mergeCell ref="A2:O2"/>
    <mergeCell ref="A3:O3"/>
    <mergeCell ref="D4:M4"/>
    <mergeCell ref="D5:M5"/>
    <mergeCell ref="E6:H6"/>
    <mergeCell ref="I6:L6"/>
    <mergeCell ref="A59:B59"/>
    <mergeCell ref="A6:A7"/>
    <mergeCell ref="B6:B7"/>
    <mergeCell ref="C4:C7"/>
    <mergeCell ref="D6:D7"/>
    <mergeCell ref="M6:M7"/>
    <mergeCell ref="N6:N7"/>
    <mergeCell ref="O6:O7"/>
    <mergeCell ref="A4:B5"/>
    <mergeCell ref="N4:O5"/>
  </mergeCells>
  <printOptions horizontalCentered="1" verticalCentered="1"/>
  <pageMargins left="0.16" right="0.12"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2017-02-08T08:07:45Z</cp:lastPrinted>
  <dcterms:created xsi:type="dcterms:W3CDTF">2017-03-31T08:19:02Z</dcterms:created>
  <dcterms:modified xsi:type="dcterms:W3CDTF">2019-02-02T08:57:54Z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